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815" activeTab="0"/>
  </bookViews>
  <sheets>
    <sheet name="PLANEJAMENTO" sheetId="1" r:id="rId1"/>
    <sheet name="Grupos" sheetId="2" state="hidden" r:id="rId2"/>
  </sheets>
  <definedNames>
    <definedName name="_xlnm._FilterDatabase" localSheetId="0" hidden="1">'PLANEJAMENTO'!$A$4:$H$94</definedName>
  </definedNames>
  <calcPr fullCalcOnLoad="1"/>
</workbook>
</file>

<file path=xl/sharedStrings.xml><?xml version="1.0" encoding="utf-8"?>
<sst xmlns="http://schemas.openxmlformats.org/spreadsheetml/2006/main" count="198" uniqueCount="113">
  <si>
    <t>OBJETO</t>
  </si>
  <si>
    <t>QUANTIDADE</t>
  </si>
  <si>
    <t>Quantidade</t>
  </si>
  <si>
    <t>Valor unitário</t>
  </si>
  <si>
    <t>Valor global</t>
  </si>
  <si>
    <t>TOTAL</t>
  </si>
  <si>
    <t>Mês</t>
  </si>
  <si>
    <t>Setor</t>
  </si>
  <si>
    <t>Materiais de Expediente</t>
  </si>
  <si>
    <t>Equipamentos de Informática</t>
  </si>
  <si>
    <t>Aquisições de copa e cozinha</t>
  </si>
  <si>
    <t>TOTAL ESTIMADO PARA LICITAR</t>
  </si>
  <si>
    <t>PREVISÃO PARA LICITAÇÃO</t>
  </si>
  <si>
    <t>UNIDADE DE MEDIDA</t>
  </si>
  <si>
    <t>SERVIÇO</t>
  </si>
  <si>
    <t>UNIDADE</t>
  </si>
  <si>
    <t>UNIDADES</t>
  </si>
  <si>
    <t>CLASSIFICAÇÃO</t>
  </si>
  <si>
    <t>Material de limpeza - água sanitária c/ 2litros</t>
  </si>
  <si>
    <t>Material de limpeza - Álcool Etílico líquido hidratado 70%</t>
  </si>
  <si>
    <t>Material de limpeza - Amaciante de roupas</t>
  </si>
  <si>
    <t>Material de limpeza/consumo - Copo descartável 180 ml</t>
  </si>
  <si>
    <t>Material de limpeza - Desinfetante lavanda com 2 litros</t>
  </si>
  <si>
    <t>Material de limpeza - Desinfetante a base de eucalipto 100 ml</t>
  </si>
  <si>
    <t>Material de limpeza - Desodorizante de ambientes spray 360 ml</t>
  </si>
  <si>
    <t>Material de limpeza - Detergente 500 ml liquido neutro</t>
  </si>
  <si>
    <t>Material de limpeza - Escova para lavar roupas nº 16</t>
  </si>
  <si>
    <t xml:space="preserve">Material de limpeza - Escova plástica para vaso sanitário </t>
  </si>
  <si>
    <t>Material de limpeza - Esponja 2 faces para lavar louças embalagem com 4 unidades</t>
  </si>
  <si>
    <t>Material de limpeza - esponja de lã de aço embalagem com 8 unidades</t>
  </si>
  <si>
    <t>Material de limpeza - Flanela para chão</t>
  </si>
  <si>
    <t>Material de limpeza/consumo - fósforos embalagem com 10 unidades</t>
  </si>
  <si>
    <t>Material de limpeza/consumo - guardanapo de papel folhas duplas descartavel</t>
  </si>
  <si>
    <t>Material de limpeza - Inseticida 300ml spray</t>
  </si>
  <si>
    <t xml:space="preserve">Material de limpeza - Limpa pedra 2 litros </t>
  </si>
  <si>
    <t>Material de limpeza - limpador instantâneo multiuso 500 ml</t>
  </si>
  <si>
    <t>Material de limpeza/consumo - pano de prato em algodão cru alvejado</t>
  </si>
  <si>
    <t>Material de limpeza - Pano para limpar chão em algodão cru</t>
  </si>
  <si>
    <t>Material de limpeza/consumo - Papel higiênico com 4 unidades o pacote</t>
  </si>
  <si>
    <t>Material de limpeza - Pedra desodorizante para vaso sanitário</t>
  </si>
  <si>
    <t>Material de limpeza - Prendedor de roupas de madeira pacote com 12 unidades</t>
  </si>
  <si>
    <t>Material de limpeza - Querosene 800ml</t>
  </si>
  <si>
    <t>Material de limpeza - Refil sabonete líquido 1 litro</t>
  </si>
  <si>
    <t xml:space="preserve">Material de limpeza - rodo para água </t>
  </si>
  <si>
    <t>Material de limpeza - Sabão em barra 200gr embalagem c/ 5 unidades</t>
  </si>
  <si>
    <t>Material de limpeza - Sabão em pó 800gr</t>
  </si>
  <si>
    <t>Material de limpeza - Saco plástico para lixo 50 litros embalagem c/ 15 unidades</t>
  </si>
  <si>
    <t>Material de limpeza - Saco plástico para lixo 100 litros embalagem  com 15 unidades</t>
  </si>
  <si>
    <t>Material de limpeza/consumo - Toalha de mesa retangular</t>
  </si>
  <si>
    <t>Material de limpeza - vassoura c/ cerdas de nylon</t>
  </si>
  <si>
    <t>Material de limpeza - vassoura caipira</t>
  </si>
  <si>
    <t>Material de limpeza/consumo - Isqueiro gas grande</t>
  </si>
  <si>
    <t>Material de limpeza/consumo - prato descartável para bolo pacote com 10 unidades</t>
  </si>
  <si>
    <t>PREÇO ESTIMADO EM 2023</t>
  </si>
  <si>
    <t>RECARGA DE GAS DE COZINHA - TIPO GLP - BOTIJAO 13 KG</t>
  </si>
  <si>
    <t>ADOÇANTE DIETÉTICO - GRANULADO – CAIXA COM 50 SACHETS DE 8 GR</t>
  </si>
  <si>
    <t>AGUA MINERAL - GALÃO 20 LTS</t>
  </si>
  <si>
    <t>CHA MATE - EMBALAGEM 200 GRAMAS</t>
  </si>
  <si>
    <t xml:space="preserve">ACUCAR CRISTALIZADO - TIPO 1 </t>
  </si>
  <si>
    <t xml:space="preserve">AGUA SANITARIA - EMBALAGEM C/ 2 L - </t>
  </si>
  <si>
    <t>ÁLCOOL ETÍLICO LÍQUIDO HIDRATADO 70% INPM – FRASCO DE 1L</t>
  </si>
  <si>
    <t xml:space="preserve">ALCOOL EM GEL 70º - EMBALAGEM COM NO MINIMO 480G </t>
  </si>
  <si>
    <t xml:space="preserve">BACIA PLASTICA - CAPACIDADE MINIMA 10 L </t>
  </si>
  <si>
    <t xml:space="preserve">BACIA PLASTICA - CAPACIDADE MINIMA 20 L </t>
  </si>
  <si>
    <t xml:space="preserve">BALDE PLASTICO - CAPACIDADE MINIMA 8 L </t>
  </si>
  <si>
    <t xml:space="preserve">BALDE PLASTICO - CAPACIDADE MINIMA 15 L </t>
  </si>
  <si>
    <t xml:space="preserve">BALDE PLASTICO - CAPACIDADE MINIMA 20 L </t>
  </si>
  <si>
    <t>CANECAO/ LEITEIRA DE ALUMÍNIO - CAPACIDADE 2 LITROS</t>
  </si>
  <si>
    <t xml:space="preserve">CESTO TELADO PLASTICO - CAPACIDADE 10 L </t>
  </si>
  <si>
    <t>COADOR DE CAFE - EM TECIDO - GRANDE - C/ CABO</t>
  </si>
  <si>
    <t>COPO DE VIDRO - LISO - CAPACIDADE MINIMA 275 ML</t>
  </si>
  <si>
    <t>DESENTUPIDOR PARA PIA E RALO - EMBALAGEM C/ 300 GR - A BASE DE SODA CAUSTICA - GRANULADO - HIDROXIDO DE SODIO, CLORETO DE SODIO, NITRATO</t>
  </si>
  <si>
    <t xml:space="preserve">DESINFETANTE COM ARONA DE LAVANDA - EMBALAGEM C/ 2 L </t>
  </si>
  <si>
    <t>FILTRO DE PAPEL Nº 103 - EMBALAGEM C/ 40 UNIDADES</t>
  </si>
  <si>
    <t xml:space="preserve">GARRAFA TERMICA - PARA MESA - DE PRESSAO - C/ ALCA - CAPACIDADE MINIMA 1 L </t>
  </si>
  <si>
    <t xml:space="preserve">GARRAFAO TERMICO - CAPACIDADE MINIMA 5 L </t>
  </si>
  <si>
    <t xml:space="preserve">LIMPA ALUMINIO - EMBALAGEM C/ MINIMO  500 ML </t>
  </si>
  <si>
    <t>LIXEIRA PLASTICA - CAPACIDADE 30 L - C/ PEDAL</t>
  </si>
  <si>
    <t xml:space="preserve">LUVA P/ LIMPEZA TAMANHO MEDIA </t>
  </si>
  <si>
    <t xml:space="preserve">LUVA P/ LIMPEZA TAMANHO PEQUENA </t>
  </si>
  <si>
    <t>MANGUEIRA DE JARDIM - C/ 1/2" - EM PVC FLEXIVEL - COM ENGATE RAPIDO E ESGUICHO REGULAVEL - 30 M</t>
  </si>
  <si>
    <t>PA PARA LIXO - C/ CABO DE MADEIRA - MATERIAL PLASTICO</t>
  </si>
  <si>
    <t xml:space="preserve">PAPEL TOALHA INTERFOLHAS - EMBALAGEM C/ MINIMO  1000 UNI - MEDIDA APROXIMADA 23 X 21 CM - FOLHA SIMPLES </t>
  </si>
  <si>
    <t xml:space="preserve">RODO DE ESPUMA C/ CABO DE MADEIRA - C/ ESPUMA FIXADA NA PARTE INFERIOR DA BASE - C/ APROXIMADAMENTE 50 CM </t>
  </si>
  <si>
    <t xml:space="preserve">RODO DE PIA - MATERIAL PLASTICO </t>
  </si>
  <si>
    <t>SABAO EM BARRA NEUTRO GLICERINADO - EMBALAGEM C/ 5 UNIDADES - UNIDADE C/ 200 GR</t>
  </si>
  <si>
    <t xml:space="preserve">SABAO EM PO - EMBALAGEM C/ 1 KG </t>
  </si>
  <si>
    <t xml:space="preserve">SACO PLASTICO 15 L </t>
  </si>
  <si>
    <t xml:space="preserve">SACO PLASTICO 30 L </t>
  </si>
  <si>
    <t>TAPETE ANTIDERRAPANTE - MATERIAL SUPERFÍCIE 100% ALGODÃO LISO</t>
  </si>
  <si>
    <t xml:space="preserve">SUPORTE PARA FILTRO DE PAPEL (COADOR DE CAFÉ) </t>
  </si>
  <si>
    <t>JARRA DE VIDRO - TRANSPARENTE - LISA - COM ALCA - CAPACIDADE MINIMA 1 L</t>
  </si>
  <si>
    <t>MÊS</t>
  </si>
  <si>
    <t>ASSOCIAÇÃO EMPRESARIAL DE RIBEIRÃO CLARO - SUBVENÇÃO</t>
  </si>
  <si>
    <t>DESPESAS COM COMUNICAÇÃO E TELEFONIA</t>
  </si>
  <si>
    <t>FORNECIMENTO DE ENERGIA ELÉTRICA</t>
  </si>
  <si>
    <t>TARIFA DE ÁGUA E ESGOTO</t>
  </si>
  <si>
    <t>FORNECIMENTO E GERENCIAMENTO DE AUXÍLIO ALIMENTAÇÃO POR MEIO DE CARTÃO MAGNÉTICO/ELETRÔNICO COM DISPOSITIVO DE SEGURANÇA E SENHA INDIVIDUAL, COMTEMPLANDO CARGA E RECARGA DE VALOR</t>
  </si>
  <si>
    <t>CONTRATACAO DE EMPRESA PARA INTEGRACAO TELEFONICA, IMPLANTACAO, SUPORTE E SOLUCAO COMPLETA DE EQUIPAMENTOS PARA ATENDER AO MUNICIPIO, COMPREENDENDO: 01 - BAPX IP (LOCACAO); 01 TELEFONE IP - COM 6 CONT</t>
  </si>
  <si>
    <t>LOCACAO DE MULTIFUNCIONAL A LASER OU LED MONOCROMATICO - IMPRESSAO MIÍNIMA 40 PPM – IMPRESSORA, COPIADORA, SCANNER VIA REDE – CONECTIVIDADE EM REDE – FRENTE E VERSO AUTOMATICO NA IMPRESSAO E DIGITALIZ</t>
  </si>
  <si>
    <t>SERVICOS DE DIVULGACAO DE EVENTOS ATRAVES DE CARRO DE SOM</t>
  </si>
  <si>
    <t>HORA</t>
  </si>
  <si>
    <t>SERVICO DE GRAVACAO DE AUDIO PARA DIVULGACAO EM CARRO DE SOM</t>
  </si>
  <si>
    <t>GASOLINA COMUM</t>
  </si>
  <si>
    <t>LITROS</t>
  </si>
  <si>
    <t>MATERIAIS DE CONSTRUÇÃO</t>
  </si>
  <si>
    <t>LAVAGEM SEM MOTOR EM VEICULOS LEVES</t>
  </si>
  <si>
    <t>A POSSIVEL CONTRATAÇAO DE EMPRESA ESPECIALIZADA NA PRESTAÇAO DE SERVIÇOS DE SEGURANÇA E MEDICINA DO TRABALHO, PARA ATENDER A PREFEITURA MUNICIPAL DE RIBEIRAO CLARO, DISTRIBUIDOS EM SEUS DIVERSOS SETOR</t>
  </si>
  <si>
    <t>CAFE GRAO PURO, TORRADO E MOÍDO, DE 1ª QUALIDADE, EMBALAGEM DE 500 G, SABOR E AROMA AGRADAVEL, COLORACAO MARROM ESCURO, HOMOGENEO, SEM PRESENCA DE CASCO E OUTROS PRODUTOS DA MOAGEM E INFORMACOES NA EM</t>
  </si>
  <si>
    <t>SEGURO PARA VW - GOL 1.0 GIV - ALCOOL/GASOLINA - PLACA: AUS-1534 - ANO: 2011</t>
  </si>
  <si>
    <t>LOCACAO DE UM IMOVEL COMERCIAL LOCALIZADO NA DR. XAVIER DA SILVA, Nº 908, CENTRO, NESTE MUNICIPIO, MEDINDO 125,60 M² DE AREA CONSTRUIDA.</t>
  </si>
  <si>
    <t>VALOR A SER PRATICADO - 2025 (PREÇO ESTIMADO EM 2023 + INFLAÇÃO DE 2024 (4,62%))</t>
  </si>
  <si>
    <t>PLANO ANUAL DE COMPRAS E CONTRATAÇÕES/2025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</si>
</sst>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L\Is\Tyy"/>
    <numFmt numFmtId="165" formatCode="&quot;R$&quot;#,##0.00;[Red]\-&quot;R$&quot;#,##0.00"/>
    <numFmt numFmtId="166" formatCode="&quot;R$&quot;\ #,##0.00"/>
    <numFmt numFmtId="167" formatCode="_-[$R$-416]\ * #,##0.00_-;\-[$R$-416]\ * #,##0.00_-;_-[$R$-416]\ * &quot;-&quot;??_-;_-@_-"/>
    <numFmt numFmtId="168" formatCode="#,##0.000"/>
    <numFmt numFmtId="169" formatCode="_ &quot;R$&quot;\ * #,##0.00_ ;_ &quot;R$&quot;\ * \-#,##0.00_ ;_ &quot;R$&quot;\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>
        <color indexed="63"/>
      </left>
      <right/>
      <top style="medium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166" fontId="0" fillId="0" borderId="10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33" borderId="13" xfId="0" applyNumberForma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 horizontal="center" vertical="center"/>
    </xf>
    <xf numFmtId="164" fontId="0" fillId="33" borderId="15" xfId="0" applyNumberFormat="1" applyFill="1" applyBorder="1" applyAlignment="1">
      <alignment horizontal="center" vertical="center"/>
    </xf>
    <xf numFmtId="164" fontId="0" fillId="33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17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7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166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7" fontId="0" fillId="0" borderId="16" xfId="0" applyNumberFormat="1" applyBorder="1" applyAlignment="1">
      <alignment horizontal="center" vertical="center"/>
    </xf>
    <xf numFmtId="17" fontId="0" fillId="0" borderId="14" xfId="0" applyNumberFormat="1" applyBorder="1" applyAlignment="1">
      <alignment horizontal="center" vertical="center"/>
    </xf>
    <xf numFmtId="17" fontId="0" fillId="0" borderId="19" xfId="0" applyNumberFormat="1" applyBorder="1" applyAlignment="1">
      <alignment horizontal="center" vertical="center"/>
    </xf>
    <xf numFmtId="8" fontId="0" fillId="0" borderId="10" xfId="0" applyNumberFormat="1" applyBorder="1" applyAlignment="1">
      <alignment horizontal="center" vertical="center" wrapText="1"/>
    </xf>
    <xf numFmtId="8" fontId="0" fillId="0" borderId="11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8" fontId="0" fillId="0" borderId="10" xfId="0" applyNumberFormat="1" applyBorder="1" applyAlignment="1">
      <alignment/>
    </xf>
    <xf numFmtId="8" fontId="0" fillId="0" borderId="18" xfId="0" applyNumberFormat="1" applyBorder="1" applyAlignment="1">
      <alignment/>
    </xf>
    <xf numFmtId="8" fontId="0" fillId="0" borderId="12" xfId="0" applyNumberFormat="1" applyBorder="1" applyAlignment="1">
      <alignment horizontal="center" vertical="center" wrapText="1"/>
    </xf>
    <xf numFmtId="8" fontId="0" fillId="0" borderId="1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3" fontId="43" fillId="34" borderId="0" xfId="62" applyFont="1" applyFill="1" applyBorder="1" applyAlignment="1">
      <alignment vertical="center"/>
    </xf>
    <xf numFmtId="44" fontId="43" fillId="34" borderId="0" xfId="46" applyFont="1" applyFill="1" applyBorder="1" applyAlignment="1">
      <alignment vertical="center"/>
    </xf>
    <xf numFmtId="0" fontId="42" fillId="13" borderId="0" xfId="0" applyFont="1" applyFill="1" applyAlignment="1">
      <alignment horizontal="center" vertical="center" wrapText="1"/>
    </xf>
    <xf numFmtId="0" fontId="42" fillId="13" borderId="25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center" vertical="center"/>
    </xf>
    <xf numFmtId="0" fontId="44" fillId="13" borderId="0" xfId="0" applyFont="1" applyFill="1" applyAlignment="1">
      <alignment horizontal="center" vertical="center" wrapText="1"/>
    </xf>
    <xf numFmtId="0" fontId="44" fillId="1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2" fillId="0" borderId="29" xfId="0" applyFont="1" applyBorder="1" applyAlignment="1">
      <alignment horizontal="center" wrapText="1"/>
    </xf>
    <xf numFmtId="0" fontId="44" fillId="13" borderId="3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44" fontId="0" fillId="0" borderId="10" xfId="46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44" fontId="45" fillId="0" borderId="10" xfId="46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44" fontId="45" fillId="0" borderId="11" xfId="46" applyFont="1" applyFill="1" applyBorder="1" applyAlignment="1">
      <alignment horizontal="center" vertical="center"/>
    </xf>
    <xf numFmtId="44" fontId="0" fillId="0" borderId="11" xfId="46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wrapText="1"/>
    </xf>
    <xf numFmtId="0" fontId="0" fillId="0" borderId="31" xfId="0" applyFill="1" applyBorder="1" applyAlignment="1">
      <alignment horizontal="center" wrapText="1"/>
    </xf>
    <xf numFmtId="0" fontId="0" fillId="0" borderId="31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44" fontId="0" fillId="0" borderId="32" xfId="46" applyFont="1" applyFill="1" applyBorder="1" applyAlignment="1">
      <alignment horizontal="center" vertical="center"/>
    </xf>
    <xf numFmtId="44" fontId="0" fillId="0" borderId="33" xfId="46" applyFont="1" applyFill="1" applyBorder="1" applyAlignment="1">
      <alignment horizontal="center" vertical="center"/>
    </xf>
    <xf numFmtId="8" fontId="0" fillId="0" borderId="34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3">
    <dxf>
      <fill>
        <patternFill>
          <bgColor theme="4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3999302387238"/>
        </patternFill>
      </fill>
    </dxf>
    <dxf>
      <fill>
        <patternFill>
          <bgColor rgb="FF3F9A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="87" zoomScaleNormal="87" zoomScalePageLayoutView="0" workbookViewId="0" topLeftCell="A1">
      <pane ySplit="4" topLeftCell="A5" activePane="bottomLeft" state="frozen"/>
      <selection pane="topLeft" activeCell="A1" sqref="A1"/>
      <selection pane="bottomLeft" activeCell="G92" sqref="G92"/>
    </sheetView>
  </sheetViews>
  <sheetFormatPr defaultColWidth="9.140625" defaultRowHeight="15"/>
  <cols>
    <col min="1" max="1" width="59.28125" style="21" customWidth="1"/>
    <col min="2" max="2" width="24.8515625" style="21" customWidth="1"/>
    <col min="3" max="3" width="26.28125" style="10" customWidth="1"/>
    <col min="4" max="7" width="23.7109375" style="10" customWidth="1"/>
    <col min="8" max="8" width="58.00390625" style="10" customWidth="1"/>
  </cols>
  <sheetData>
    <row r="1" spans="1:8" ht="14.25">
      <c r="A1" s="57" t="s">
        <v>112</v>
      </c>
      <c r="B1" s="57"/>
      <c r="C1" s="57"/>
      <c r="D1" s="57"/>
      <c r="E1" s="57"/>
      <c r="F1" s="57"/>
      <c r="G1" s="57"/>
      <c r="H1" s="57"/>
    </row>
    <row r="2" spans="1:8" ht="15" thickBot="1">
      <c r="A2" s="54">
        <f>SUM(F5:F151)</f>
        <v>160524.732288</v>
      </c>
      <c r="B2" s="53"/>
      <c r="C2" s="53"/>
      <c r="D2" s="53"/>
      <c r="E2" s="53"/>
      <c r="F2" s="53"/>
      <c r="G2" s="53"/>
      <c r="H2" s="53"/>
    </row>
    <row r="3" spans="1:8" ht="14.25" customHeight="1">
      <c r="A3" s="55" t="s">
        <v>0</v>
      </c>
      <c r="B3" s="55" t="s">
        <v>13</v>
      </c>
      <c r="C3" s="55" t="s">
        <v>1</v>
      </c>
      <c r="D3" s="58" t="s">
        <v>53</v>
      </c>
      <c r="E3" s="64" t="s">
        <v>111</v>
      </c>
      <c r="F3" s="55" t="s">
        <v>11</v>
      </c>
      <c r="G3" s="55" t="s">
        <v>12</v>
      </c>
      <c r="H3" s="55" t="s">
        <v>17</v>
      </c>
    </row>
    <row r="4" spans="1:8" ht="174.75" customHeight="1">
      <c r="A4" s="56"/>
      <c r="B4" s="56"/>
      <c r="C4" s="56"/>
      <c r="D4" s="59"/>
      <c r="E4" s="59"/>
      <c r="F4" s="56"/>
      <c r="G4" s="56"/>
      <c r="H4" s="56"/>
    </row>
    <row r="5" spans="1:8" ht="14.25">
      <c r="A5" s="65" t="s">
        <v>18</v>
      </c>
      <c r="B5" s="66" t="s">
        <v>15</v>
      </c>
      <c r="C5" s="66">
        <v>45</v>
      </c>
      <c r="D5" s="67">
        <v>7.13</v>
      </c>
      <c r="E5" s="67">
        <f aca="true" t="shared" si="0" ref="E5:E40">D5*4.62%+D5</f>
        <v>7.4594059999999995</v>
      </c>
      <c r="F5" s="80">
        <f aca="true" t="shared" si="1" ref="F5:F40">C5*E5</f>
        <v>335.67327</v>
      </c>
      <c r="G5" s="66"/>
      <c r="H5" s="83"/>
    </row>
    <row r="6" spans="1:8" ht="14.25">
      <c r="A6" s="65" t="s">
        <v>19</v>
      </c>
      <c r="B6" s="66" t="s">
        <v>15</v>
      </c>
      <c r="C6" s="66">
        <v>60</v>
      </c>
      <c r="D6" s="67">
        <v>9.98</v>
      </c>
      <c r="E6" s="67">
        <f t="shared" si="0"/>
        <v>10.441076</v>
      </c>
      <c r="F6" s="80">
        <f t="shared" si="1"/>
        <v>626.46456</v>
      </c>
      <c r="G6" s="66"/>
      <c r="H6" s="83"/>
    </row>
    <row r="7" spans="1:8" ht="14.25">
      <c r="A7" s="65" t="s">
        <v>20</v>
      </c>
      <c r="B7" s="66" t="s">
        <v>15</v>
      </c>
      <c r="C7" s="66">
        <v>100</v>
      </c>
      <c r="D7" s="67">
        <v>11.53</v>
      </c>
      <c r="E7" s="67">
        <f t="shared" si="0"/>
        <v>12.062686</v>
      </c>
      <c r="F7" s="80">
        <f t="shared" si="1"/>
        <v>1206.2685999999999</v>
      </c>
      <c r="G7" s="66"/>
      <c r="H7" s="83"/>
    </row>
    <row r="8" spans="1:8" ht="14.25">
      <c r="A8" s="65" t="s">
        <v>21</v>
      </c>
      <c r="B8" s="66" t="s">
        <v>15</v>
      </c>
      <c r="C8" s="66">
        <v>50</v>
      </c>
      <c r="D8" s="67">
        <v>7.27</v>
      </c>
      <c r="E8" s="67">
        <f t="shared" si="0"/>
        <v>7.605873999999999</v>
      </c>
      <c r="F8" s="80">
        <f t="shared" si="1"/>
        <v>380.29369999999994</v>
      </c>
      <c r="G8" s="66"/>
      <c r="H8" s="83"/>
    </row>
    <row r="9" spans="1:8" ht="14.25">
      <c r="A9" s="65" t="s">
        <v>22</v>
      </c>
      <c r="B9" s="66" t="s">
        <v>15</v>
      </c>
      <c r="C9" s="66">
        <v>60</v>
      </c>
      <c r="D9" s="67">
        <v>12.83</v>
      </c>
      <c r="E9" s="67">
        <f t="shared" si="0"/>
        <v>13.422746</v>
      </c>
      <c r="F9" s="80">
        <f t="shared" si="1"/>
        <v>805.36476</v>
      </c>
      <c r="G9" s="66"/>
      <c r="H9" s="83"/>
    </row>
    <row r="10" spans="1:8" ht="14.25">
      <c r="A10" s="65" t="s">
        <v>23</v>
      </c>
      <c r="B10" s="66" t="s">
        <v>15</v>
      </c>
      <c r="C10" s="66">
        <v>25</v>
      </c>
      <c r="D10" s="67">
        <v>11.67</v>
      </c>
      <c r="E10" s="67">
        <f t="shared" si="0"/>
        <v>12.209154</v>
      </c>
      <c r="F10" s="80">
        <f t="shared" si="1"/>
        <v>305.22885</v>
      </c>
      <c r="G10" s="66"/>
      <c r="H10" s="83"/>
    </row>
    <row r="11" spans="1:8" ht="14.25">
      <c r="A11" s="65" t="s">
        <v>24</v>
      </c>
      <c r="B11" s="66" t="s">
        <v>15</v>
      </c>
      <c r="C11" s="66">
        <v>30</v>
      </c>
      <c r="D11" s="67">
        <v>17.77</v>
      </c>
      <c r="E11" s="67">
        <f t="shared" si="0"/>
        <v>18.590974</v>
      </c>
      <c r="F11" s="80">
        <f t="shared" si="1"/>
        <v>557.7292199999999</v>
      </c>
      <c r="G11" s="66"/>
      <c r="H11" s="83"/>
    </row>
    <row r="12" spans="1:8" ht="14.25">
      <c r="A12" s="65" t="s">
        <v>25</v>
      </c>
      <c r="B12" s="66" t="s">
        <v>15</v>
      </c>
      <c r="C12" s="66">
        <v>60</v>
      </c>
      <c r="D12" s="67">
        <v>2.94</v>
      </c>
      <c r="E12" s="67">
        <f t="shared" si="0"/>
        <v>3.075828</v>
      </c>
      <c r="F12" s="80">
        <f t="shared" si="1"/>
        <v>184.54968</v>
      </c>
      <c r="G12" s="66"/>
      <c r="H12" s="83"/>
    </row>
    <row r="13" spans="1:8" ht="14.25">
      <c r="A13" s="65" t="s">
        <v>26</v>
      </c>
      <c r="B13" s="66" t="s">
        <v>15</v>
      </c>
      <c r="C13" s="66">
        <v>5</v>
      </c>
      <c r="D13" s="67">
        <v>9.57</v>
      </c>
      <c r="E13" s="67">
        <f t="shared" si="0"/>
        <v>10.012134</v>
      </c>
      <c r="F13" s="80">
        <f t="shared" si="1"/>
        <v>50.06067</v>
      </c>
      <c r="G13" s="66"/>
      <c r="H13" s="83"/>
    </row>
    <row r="14" spans="1:8" ht="14.25">
      <c r="A14" s="65" t="s">
        <v>27</v>
      </c>
      <c r="B14" s="66" t="s">
        <v>15</v>
      </c>
      <c r="C14" s="66">
        <v>6</v>
      </c>
      <c r="D14" s="67">
        <v>10.67</v>
      </c>
      <c r="E14" s="67">
        <f t="shared" si="0"/>
        <v>11.162954</v>
      </c>
      <c r="F14" s="80">
        <f t="shared" si="1"/>
        <v>66.977724</v>
      </c>
      <c r="G14" s="66"/>
      <c r="H14" s="83"/>
    </row>
    <row r="15" spans="1:8" ht="14.25">
      <c r="A15" s="65" t="s">
        <v>28</v>
      </c>
      <c r="B15" s="66" t="s">
        <v>15</v>
      </c>
      <c r="C15" s="66">
        <v>20</v>
      </c>
      <c r="D15" s="67">
        <v>7.39</v>
      </c>
      <c r="E15" s="67">
        <f t="shared" si="0"/>
        <v>7.731418</v>
      </c>
      <c r="F15" s="80">
        <f t="shared" si="1"/>
        <v>154.62836</v>
      </c>
      <c r="G15" s="66"/>
      <c r="H15" s="83"/>
    </row>
    <row r="16" spans="1:8" ht="14.25">
      <c r="A16" s="65" t="s">
        <v>29</v>
      </c>
      <c r="B16" s="66" t="s">
        <v>15</v>
      </c>
      <c r="C16" s="66">
        <v>10</v>
      </c>
      <c r="D16" s="67">
        <v>2.73</v>
      </c>
      <c r="E16" s="67">
        <f t="shared" si="0"/>
        <v>2.856126</v>
      </c>
      <c r="F16" s="80">
        <f t="shared" si="1"/>
        <v>28.56126</v>
      </c>
      <c r="G16" s="66"/>
      <c r="H16" s="83"/>
    </row>
    <row r="17" spans="1:8" ht="14.25">
      <c r="A17" s="65" t="s">
        <v>30</v>
      </c>
      <c r="B17" s="66" t="s">
        <v>15</v>
      </c>
      <c r="C17" s="66">
        <v>20</v>
      </c>
      <c r="D17" s="67">
        <v>8.29</v>
      </c>
      <c r="E17" s="67">
        <f t="shared" si="0"/>
        <v>8.672998</v>
      </c>
      <c r="F17" s="80">
        <f t="shared" si="1"/>
        <v>173.45996</v>
      </c>
      <c r="G17" s="66"/>
      <c r="H17" s="83"/>
    </row>
    <row r="18" spans="1:8" ht="14.25">
      <c r="A18" s="65" t="s">
        <v>31</v>
      </c>
      <c r="B18" s="66" t="s">
        <v>15</v>
      </c>
      <c r="C18" s="66">
        <v>10</v>
      </c>
      <c r="D18" s="67">
        <v>4.12</v>
      </c>
      <c r="E18" s="67">
        <f t="shared" si="0"/>
        <v>4.310344</v>
      </c>
      <c r="F18" s="80">
        <f t="shared" si="1"/>
        <v>43.10344</v>
      </c>
      <c r="G18" s="66"/>
      <c r="H18" s="83"/>
    </row>
    <row r="19" spans="1:8" ht="14.25">
      <c r="A19" s="65" t="s">
        <v>32</v>
      </c>
      <c r="B19" s="66" t="s">
        <v>15</v>
      </c>
      <c r="C19" s="66">
        <v>10</v>
      </c>
      <c r="D19" s="67">
        <v>4.47</v>
      </c>
      <c r="E19" s="67">
        <f t="shared" si="0"/>
        <v>4.676514</v>
      </c>
      <c r="F19" s="80">
        <f t="shared" si="1"/>
        <v>46.76514</v>
      </c>
      <c r="G19" s="66"/>
      <c r="H19" s="83"/>
    </row>
    <row r="20" spans="1:8" ht="14.25">
      <c r="A20" s="65" t="s">
        <v>33</v>
      </c>
      <c r="B20" s="66" t="s">
        <v>15</v>
      </c>
      <c r="C20" s="66">
        <v>25</v>
      </c>
      <c r="D20" s="67">
        <v>16.37</v>
      </c>
      <c r="E20" s="67">
        <f t="shared" si="0"/>
        <v>17.126294</v>
      </c>
      <c r="F20" s="80">
        <f t="shared" si="1"/>
        <v>428.15735000000006</v>
      </c>
      <c r="G20" s="66"/>
      <c r="H20" s="83"/>
    </row>
    <row r="21" spans="1:8" ht="14.25">
      <c r="A21" s="65" t="s">
        <v>34</v>
      </c>
      <c r="B21" s="66" t="s">
        <v>15</v>
      </c>
      <c r="C21" s="66">
        <v>25</v>
      </c>
      <c r="D21" s="67">
        <v>17.97</v>
      </c>
      <c r="E21" s="67">
        <f t="shared" si="0"/>
        <v>18.800214</v>
      </c>
      <c r="F21" s="80">
        <f t="shared" si="1"/>
        <v>470.00535</v>
      </c>
      <c r="G21" s="66"/>
      <c r="H21" s="83"/>
    </row>
    <row r="22" spans="1:8" ht="14.25">
      <c r="A22" s="65" t="s">
        <v>35</v>
      </c>
      <c r="B22" s="66" t="s">
        <v>15</v>
      </c>
      <c r="C22" s="66">
        <v>60</v>
      </c>
      <c r="D22" s="67">
        <v>6.36</v>
      </c>
      <c r="E22" s="67">
        <f t="shared" si="0"/>
        <v>6.653832</v>
      </c>
      <c r="F22" s="80">
        <f t="shared" si="1"/>
        <v>399.22992000000005</v>
      </c>
      <c r="G22" s="66"/>
      <c r="H22" s="83"/>
    </row>
    <row r="23" spans="1:8" ht="14.25">
      <c r="A23" s="65" t="s">
        <v>36</v>
      </c>
      <c r="B23" s="66" t="s">
        <v>15</v>
      </c>
      <c r="C23" s="66">
        <v>12</v>
      </c>
      <c r="D23" s="67">
        <v>7.47</v>
      </c>
      <c r="E23" s="67">
        <f t="shared" si="0"/>
        <v>7.8151139999999995</v>
      </c>
      <c r="F23" s="80">
        <f t="shared" si="1"/>
        <v>93.78136799999999</v>
      </c>
      <c r="G23" s="66"/>
      <c r="H23" s="83"/>
    </row>
    <row r="24" spans="1:8" ht="14.25">
      <c r="A24" s="65" t="s">
        <v>39</v>
      </c>
      <c r="B24" s="66" t="s">
        <v>15</v>
      </c>
      <c r="C24" s="66">
        <v>50</v>
      </c>
      <c r="D24" s="67">
        <v>5.23</v>
      </c>
      <c r="E24" s="67">
        <f t="shared" si="0"/>
        <v>5.4716260000000005</v>
      </c>
      <c r="F24" s="80">
        <f t="shared" si="1"/>
        <v>273.58130000000006</v>
      </c>
      <c r="G24" s="66"/>
      <c r="H24" s="83"/>
    </row>
    <row r="25" spans="1:8" ht="14.25">
      <c r="A25" s="65" t="s">
        <v>40</v>
      </c>
      <c r="B25" s="66" t="s">
        <v>15</v>
      </c>
      <c r="C25" s="66">
        <v>10</v>
      </c>
      <c r="D25" s="67">
        <v>4.34</v>
      </c>
      <c r="E25" s="67">
        <f t="shared" si="0"/>
        <v>4.540508</v>
      </c>
      <c r="F25" s="80">
        <f t="shared" si="1"/>
        <v>45.40508</v>
      </c>
      <c r="G25" s="66"/>
      <c r="H25" s="83"/>
    </row>
    <row r="26" spans="1:8" ht="14.25">
      <c r="A26" s="65" t="s">
        <v>41</v>
      </c>
      <c r="B26" s="66" t="s">
        <v>15</v>
      </c>
      <c r="C26" s="66">
        <v>10</v>
      </c>
      <c r="D26" s="67">
        <v>16.13</v>
      </c>
      <c r="E26" s="67">
        <f t="shared" si="0"/>
        <v>16.875206</v>
      </c>
      <c r="F26" s="80">
        <f t="shared" si="1"/>
        <v>168.75205999999997</v>
      </c>
      <c r="G26" s="66"/>
      <c r="H26" s="83"/>
    </row>
    <row r="27" spans="1:8" ht="14.25">
      <c r="A27" s="65" t="s">
        <v>42</v>
      </c>
      <c r="B27" s="66" t="s">
        <v>15</v>
      </c>
      <c r="C27" s="66">
        <v>20</v>
      </c>
      <c r="D27" s="67">
        <v>12.43</v>
      </c>
      <c r="E27" s="67">
        <f t="shared" si="0"/>
        <v>13.004266</v>
      </c>
      <c r="F27" s="80">
        <f t="shared" si="1"/>
        <v>260.08531999999997</v>
      </c>
      <c r="G27" s="66"/>
      <c r="H27" s="83"/>
    </row>
    <row r="28" spans="1:8" ht="14.25">
      <c r="A28" s="65" t="s">
        <v>43</v>
      </c>
      <c r="B28" s="66" t="s">
        <v>15</v>
      </c>
      <c r="C28" s="66">
        <v>2</v>
      </c>
      <c r="D28" s="67">
        <v>21.27</v>
      </c>
      <c r="E28" s="67">
        <f t="shared" si="0"/>
        <v>22.252674</v>
      </c>
      <c r="F28" s="80">
        <f t="shared" si="1"/>
        <v>44.505348</v>
      </c>
      <c r="G28" s="66"/>
      <c r="H28" s="83"/>
    </row>
    <row r="29" spans="1:8" ht="14.25">
      <c r="A29" s="65" t="s">
        <v>44</v>
      </c>
      <c r="B29" s="66" t="s">
        <v>15</v>
      </c>
      <c r="C29" s="66">
        <v>20</v>
      </c>
      <c r="D29" s="67">
        <v>15.32</v>
      </c>
      <c r="E29" s="67">
        <f t="shared" si="0"/>
        <v>16.027784</v>
      </c>
      <c r="F29" s="80">
        <f t="shared" si="1"/>
        <v>320.55568</v>
      </c>
      <c r="G29" s="66"/>
      <c r="H29" s="83"/>
    </row>
    <row r="30" spans="1:8" ht="14.25">
      <c r="A30" s="65" t="s">
        <v>45</v>
      </c>
      <c r="B30" s="66" t="s">
        <v>15</v>
      </c>
      <c r="C30" s="66">
        <v>90</v>
      </c>
      <c r="D30" s="67">
        <v>14.13</v>
      </c>
      <c r="E30" s="67">
        <f t="shared" si="0"/>
        <v>14.782806</v>
      </c>
      <c r="F30" s="80">
        <f t="shared" si="1"/>
        <v>1330.45254</v>
      </c>
      <c r="G30" s="66"/>
      <c r="H30" s="83"/>
    </row>
    <row r="31" spans="1:8" ht="14.25">
      <c r="A31" s="65" t="s">
        <v>46</v>
      </c>
      <c r="B31" s="66" t="s">
        <v>15</v>
      </c>
      <c r="C31" s="66">
        <v>20</v>
      </c>
      <c r="D31" s="67">
        <v>13.29</v>
      </c>
      <c r="E31" s="67">
        <f t="shared" si="0"/>
        <v>13.903998</v>
      </c>
      <c r="F31" s="80">
        <f t="shared" si="1"/>
        <v>278.07995999999997</v>
      </c>
      <c r="G31" s="66"/>
      <c r="H31" s="83"/>
    </row>
    <row r="32" spans="1:8" ht="14.25">
      <c r="A32" s="65" t="s">
        <v>47</v>
      </c>
      <c r="B32" s="66" t="s">
        <v>15</v>
      </c>
      <c r="C32" s="66">
        <v>20</v>
      </c>
      <c r="D32" s="67">
        <v>12.49</v>
      </c>
      <c r="E32" s="67">
        <f t="shared" si="0"/>
        <v>13.067038</v>
      </c>
      <c r="F32" s="80">
        <f t="shared" si="1"/>
        <v>261.34076</v>
      </c>
      <c r="G32" s="66"/>
      <c r="H32" s="83"/>
    </row>
    <row r="33" spans="1:8" ht="14.25">
      <c r="A33" s="65" t="s">
        <v>48</v>
      </c>
      <c r="B33" s="66" t="s">
        <v>15</v>
      </c>
      <c r="C33" s="66">
        <v>2</v>
      </c>
      <c r="D33" s="67">
        <v>41.48</v>
      </c>
      <c r="E33" s="67">
        <f t="shared" si="0"/>
        <v>43.396376</v>
      </c>
      <c r="F33" s="80">
        <f t="shared" si="1"/>
        <v>86.792752</v>
      </c>
      <c r="G33" s="66"/>
      <c r="H33" s="83"/>
    </row>
    <row r="34" spans="1:8" ht="14.25">
      <c r="A34" s="65" t="s">
        <v>49</v>
      </c>
      <c r="B34" s="66" t="s">
        <v>15</v>
      </c>
      <c r="C34" s="66">
        <v>5</v>
      </c>
      <c r="D34" s="67">
        <v>18.83</v>
      </c>
      <c r="E34" s="67">
        <f t="shared" si="0"/>
        <v>19.699945999999997</v>
      </c>
      <c r="F34" s="80">
        <f t="shared" si="1"/>
        <v>98.49972999999999</v>
      </c>
      <c r="G34" s="66"/>
      <c r="H34" s="83"/>
    </row>
    <row r="35" spans="1:8" ht="14.25">
      <c r="A35" s="65" t="s">
        <v>50</v>
      </c>
      <c r="B35" s="66" t="s">
        <v>15</v>
      </c>
      <c r="C35" s="66">
        <v>5</v>
      </c>
      <c r="D35" s="67">
        <v>32.59</v>
      </c>
      <c r="E35" s="67">
        <f t="shared" si="0"/>
        <v>34.095658</v>
      </c>
      <c r="F35" s="80">
        <f t="shared" si="1"/>
        <v>170.47829000000002</v>
      </c>
      <c r="G35" s="66"/>
      <c r="H35" s="83"/>
    </row>
    <row r="36" spans="1:8" ht="14.25">
      <c r="A36" s="65" t="s">
        <v>51</v>
      </c>
      <c r="B36" s="66" t="s">
        <v>15</v>
      </c>
      <c r="C36" s="66">
        <v>5</v>
      </c>
      <c r="D36" s="67">
        <v>7.18</v>
      </c>
      <c r="E36" s="67">
        <f t="shared" si="0"/>
        <v>7.511716</v>
      </c>
      <c r="F36" s="80">
        <f t="shared" si="1"/>
        <v>37.55858</v>
      </c>
      <c r="G36" s="66"/>
      <c r="H36" s="83"/>
    </row>
    <row r="37" spans="1:8" ht="14.25">
      <c r="A37" s="65" t="s">
        <v>52</v>
      </c>
      <c r="B37" s="66" t="s">
        <v>15</v>
      </c>
      <c r="C37" s="66">
        <v>5</v>
      </c>
      <c r="D37" s="67">
        <v>2.63</v>
      </c>
      <c r="E37" s="67">
        <f t="shared" si="0"/>
        <v>2.751506</v>
      </c>
      <c r="F37" s="80">
        <f t="shared" si="1"/>
        <v>13.75753</v>
      </c>
      <c r="G37" s="66"/>
      <c r="H37" s="83"/>
    </row>
    <row r="38" spans="1:8" ht="14.25">
      <c r="A38" s="65" t="s">
        <v>19</v>
      </c>
      <c r="B38" s="66" t="s">
        <v>15</v>
      </c>
      <c r="C38" s="66">
        <v>60</v>
      </c>
      <c r="D38" s="67">
        <v>9.98</v>
      </c>
      <c r="E38" s="67">
        <f t="shared" si="0"/>
        <v>10.441076</v>
      </c>
      <c r="F38" s="80">
        <f t="shared" si="1"/>
        <v>626.46456</v>
      </c>
      <c r="G38" s="66"/>
      <c r="H38" s="83"/>
    </row>
    <row r="39" spans="1:8" ht="14.25">
      <c r="A39" s="65" t="s">
        <v>37</v>
      </c>
      <c r="B39" s="66" t="s">
        <v>15</v>
      </c>
      <c r="C39" s="66">
        <v>12</v>
      </c>
      <c r="D39" s="67">
        <v>8.73</v>
      </c>
      <c r="E39" s="67">
        <f t="shared" si="0"/>
        <v>9.133326</v>
      </c>
      <c r="F39" s="80">
        <f t="shared" si="1"/>
        <v>109.599912</v>
      </c>
      <c r="G39" s="66"/>
      <c r="H39" s="83"/>
    </row>
    <row r="40" spans="1:8" ht="14.25">
      <c r="A40" s="65" t="s">
        <v>38</v>
      </c>
      <c r="B40" s="66" t="s">
        <v>15</v>
      </c>
      <c r="C40" s="66">
        <v>200</v>
      </c>
      <c r="D40" s="67">
        <v>9.39</v>
      </c>
      <c r="E40" s="67">
        <f t="shared" si="0"/>
        <v>9.823818000000001</v>
      </c>
      <c r="F40" s="80">
        <f t="shared" si="1"/>
        <v>1964.7636000000002</v>
      </c>
      <c r="G40" s="66"/>
      <c r="H40" s="83"/>
    </row>
    <row r="41" spans="1:8" ht="14.25">
      <c r="A41" s="68" t="s">
        <v>54</v>
      </c>
      <c r="B41" s="69" t="s">
        <v>16</v>
      </c>
      <c r="C41" s="69">
        <v>5</v>
      </c>
      <c r="D41" s="70">
        <v>101.49</v>
      </c>
      <c r="E41" s="67">
        <f aca="true" t="shared" si="2" ref="E41:E71">D41*4.62%+D41</f>
        <v>106.178838</v>
      </c>
      <c r="F41" s="80">
        <f aca="true" t="shared" si="3" ref="F41:F71">C41*E41</f>
        <v>530.89419</v>
      </c>
      <c r="G41" s="66"/>
      <c r="H41" s="66"/>
    </row>
    <row r="42" spans="1:8" ht="14.25">
      <c r="A42" s="71" t="s">
        <v>55</v>
      </c>
      <c r="B42" s="69" t="s">
        <v>16</v>
      </c>
      <c r="C42" s="69">
        <v>8</v>
      </c>
      <c r="D42" s="70">
        <v>12.19</v>
      </c>
      <c r="E42" s="67">
        <f t="shared" si="2"/>
        <v>12.753178</v>
      </c>
      <c r="F42" s="80">
        <f t="shared" si="3"/>
        <v>102.025424</v>
      </c>
      <c r="G42" s="66"/>
      <c r="H42" s="66"/>
    </row>
    <row r="43" spans="1:8" ht="14.25">
      <c r="A43" s="71" t="s">
        <v>56</v>
      </c>
      <c r="B43" s="69" t="s">
        <v>16</v>
      </c>
      <c r="C43" s="69">
        <v>200</v>
      </c>
      <c r="D43" s="70">
        <v>15.17</v>
      </c>
      <c r="E43" s="67">
        <f t="shared" si="2"/>
        <v>15.870854</v>
      </c>
      <c r="F43" s="80">
        <f t="shared" si="3"/>
        <v>3174.1708</v>
      </c>
      <c r="G43" s="66"/>
      <c r="H43" s="66"/>
    </row>
    <row r="44" spans="1:8" ht="14.25">
      <c r="A44" s="71" t="s">
        <v>57</v>
      </c>
      <c r="B44" s="69" t="s">
        <v>16</v>
      </c>
      <c r="C44" s="69">
        <v>30</v>
      </c>
      <c r="D44" s="70">
        <v>9.61</v>
      </c>
      <c r="E44" s="67">
        <f t="shared" si="2"/>
        <v>10.053982</v>
      </c>
      <c r="F44" s="80">
        <f t="shared" si="3"/>
        <v>301.61946</v>
      </c>
      <c r="G44" s="66"/>
      <c r="H44" s="66"/>
    </row>
    <row r="45" spans="1:8" ht="14.25">
      <c r="A45" s="71" t="s">
        <v>58</v>
      </c>
      <c r="B45" s="69" t="s">
        <v>16</v>
      </c>
      <c r="C45" s="69">
        <v>30</v>
      </c>
      <c r="D45" s="70">
        <v>17.54</v>
      </c>
      <c r="E45" s="67">
        <f t="shared" si="2"/>
        <v>18.350348</v>
      </c>
      <c r="F45" s="80">
        <f t="shared" si="3"/>
        <v>550.51044</v>
      </c>
      <c r="G45" s="66"/>
      <c r="H45" s="66"/>
    </row>
    <row r="46" spans="1:8" ht="14.25">
      <c r="A46" s="71" t="s">
        <v>59</v>
      </c>
      <c r="B46" s="69" t="s">
        <v>16</v>
      </c>
      <c r="C46" s="69">
        <v>50</v>
      </c>
      <c r="D46" s="70">
        <v>7.13</v>
      </c>
      <c r="E46" s="67">
        <f t="shared" si="2"/>
        <v>7.4594059999999995</v>
      </c>
      <c r="F46" s="80">
        <f t="shared" si="3"/>
        <v>372.97029999999995</v>
      </c>
      <c r="G46" s="66"/>
      <c r="H46" s="66"/>
    </row>
    <row r="47" spans="1:8" ht="14.25">
      <c r="A47" s="68" t="s">
        <v>60</v>
      </c>
      <c r="B47" s="69" t="s">
        <v>16</v>
      </c>
      <c r="C47" s="69">
        <v>72</v>
      </c>
      <c r="D47" s="70">
        <v>9.89</v>
      </c>
      <c r="E47" s="67">
        <f t="shared" si="2"/>
        <v>10.346918</v>
      </c>
      <c r="F47" s="80">
        <f t="shared" si="3"/>
        <v>744.978096</v>
      </c>
      <c r="G47" s="66"/>
      <c r="H47" s="66"/>
    </row>
    <row r="48" spans="1:8" ht="14.25">
      <c r="A48" s="68" t="s">
        <v>61</v>
      </c>
      <c r="B48" s="69" t="s">
        <v>16</v>
      </c>
      <c r="C48" s="69">
        <v>93</v>
      </c>
      <c r="D48" s="70">
        <v>10.87</v>
      </c>
      <c r="E48" s="67">
        <f t="shared" si="2"/>
        <v>11.372193999999999</v>
      </c>
      <c r="F48" s="80">
        <f t="shared" si="3"/>
        <v>1057.614042</v>
      </c>
      <c r="G48" s="66"/>
      <c r="H48" s="66"/>
    </row>
    <row r="49" spans="1:8" ht="14.25">
      <c r="A49" s="71" t="s">
        <v>62</v>
      </c>
      <c r="B49" s="69" t="s">
        <v>16</v>
      </c>
      <c r="C49" s="69">
        <v>4</v>
      </c>
      <c r="D49" s="70">
        <v>25.35</v>
      </c>
      <c r="E49" s="67">
        <f t="shared" si="2"/>
        <v>26.52117</v>
      </c>
      <c r="F49" s="80">
        <f t="shared" si="3"/>
        <v>106.08468</v>
      </c>
      <c r="G49" s="66"/>
      <c r="H49" s="66"/>
    </row>
    <row r="50" spans="1:8" ht="14.25">
      <c r="A50" s="68" t="s">
        <v>63</v>
      </c>
      <c r="B50" s="69" t="s">
        <v>16</v>
      </c>
      <c r="C50" s="69">
        <v>4</v>
      </c>
      <c r="D50" s="70">
        <v>34.59</v>
      </c>
      <c r="E50" s="67">
        <f t="shared" si="2"/>
        <v>36.188058000000005</v>
      </c>
      <c r="F50" s="80">
        <f t="shared" si="3"/>
        <v>144.75223200000002</v>
      </c>
      <c r="G50" s="66"/>
      <c r="H50" s="66"/>
    </row>
    <row r="51" spans="1:8" ht="14.25">
      <c r="A51" s="68" t="s">
        <v>64</v>
      </c>
      <c r="B51" s="69" t="s">
        <v>16</v>
      </c>
      <c r="C51" s="69">
        <v>4</v>
      </c>
      <c r="D51" s="70">
        <v>18.97</v>
      </c>
      <c r="E51" s="67">
        <f t="shared" si="2"/>
        <v>19.846414</v>
      </c>
      <c r="F51" s="80">
        <f t="shared" si="3"/>
        <v>79.385656</v>
      </c>
      <c r="G51" s="66"/>
      <c r="H51" s="66"/>
    </row>
    <row r="52" spans="1:8" ht="14.25">
      <c r="A52" s="68" t="s">
        <v>65</v>
      </c>
      <c r="B52" s="69" t="s">
        <v>16</v>
      </c>
      <c r="C52" s="69">
        <v>4</v>
      </c>
      <c r="D52" s="70">
        <v>13.57</v>
      </c>
      <c r="E52" s="67">
        <f t="shared" si="2"/>
        <v>14.196934</v>
      </c>
      <c r="F52" s="80">
        <f t="shared" si="3"/>
        <v>56.787736</v>
      </c>
      <c r="G52" s="66"/>
      <c r="H52" s="66"/>
    </row>
    <row r="53" spans="1:8" ht="14.25">
      <c r="A53" s="68" t="s">
        <v>66</v>
      </c>
      <c r="B53" s="69" t="s">
        <v>16</v>
      </c>
      <c r="C53" s="69">
        <v>4</v>
      </c>
      <c r="D53" s="70">
        <v>17.15</v>
      </c>
      <c r="E53" s="67">
        <f t="shared" si="2"/>
        <v>17.94233</v>
      </c>
      <c r="F53" s="80">
        <f t="shared" si="3"/>
        <v>71.76932</v>
      </c>
      <c r="G53" s="66"/>
      <c r="H53" s="66"/>
    </row>
    <row r="54" spans="1:8" ht="14.25">
      <c r="A54" s="71" t="s">
        <v>67</v>
      </c>
      <c r="B54" s="69" t="s">
        <v>16</v>
      </c>
      <c r="C54" s="69">
        <v>2</v>
      </c>
      <c r="D54" s="70">
        <v>30.37</v>
      </c>
      <c r="E54" s="67">
        <f t="shared" si="2"/>
        <v>31.773094</v>
      </c>
      <c r="F54" s="80">
        <f t="shared" si="3"/>
        <v>63.546188</v>
      </c>
      <c r="G54" s="66"/>
      <c r="H54" s="66"/>
    </row>
    <row r="55" spans="1:8" ht="14.25">
      <c r="A55" s="71" t="s">
        <v>68</v>
      </c>
      <c r="B55" s="69" t="s">
        <v>16</v>
      </c>
      <c r="C55" s="69">
        <v>2</v>
      </c>
      <c r="D55" s="70">
        <v>9.47</v>
      </c>
      <c r="E55" s="67">
        <f t="shared" si="2"/>
        <v>9.907514</v>
      </c>
      <c r="F55" s="80">
        <f t="shared" si="3"/>
        <v>19.815028</v>
      </c>
      <c r="G55" s="66"/>
      <c r="H55" s="66"/>
    </row>
    <row r="56" spans="1:8" ht="14.25">
      <c r="A56" s="68" t="s">
        <v>69</v>
      </c>
      <c r="B56" s="69" t="s">
        <v>16</v>
      </c>
      <c r="C56" s="69">
        <v>8</v>
      </c>
      <c r="D56" s="70">
        <v>8.44</v>
      </c>
      <c r="E56" s="67">
        <f t="shared" si="2"/>
        <v>8.829927999999999</v>
      </c>
      <c r="F56" s="80">
        <f t="shared" si="3"/>
        <v>70.63942399999999</v>
      </c>
      <c r="G56" s="66"/>
      <c r="H56" s="66"/>
    </row>
    <row r="57" spans="1:8" ht="14.25">
      <c r="A57" s="71" t="s">
        <v>70</v>
      </c>
      <c r="B57" s="69" t="s">
        <v>16</v>
      </c>
      <c r="C57" s="69">
        <v>4</v>
      </c>
      <c r="D57" s="70">
        <v>6.53</v>
      </c>
      <c r="E57" s="67">
        <f t="shared" si="2"/>
        <v>6.831686</v>
      </c>
      <c r="F57" s="80">
        <f t="shared" si="3"/>
        <v>27.326744</v>
      </c>
      <c r="G57" s="66"/>
      <c r="H57" s="66"/>
    </row>
    <row r="58" spans="1:8" ht="14.25">
      <c r="A58" s="68" t="s">
        <v>71</v>
      </c>
      <c r="B58" s="69" t="s">
        <v>16</v>
      </c>
      <c r="C58" s="69">
        <v>4</v>
      </c>
      <c r="D58" s="70">
        <v>18.19</v>
      </c>
      <c r="E58" s="67">
        <f t="shared" si="2"/>
        <v>19.030378000000002</v>
      </c>
      <c r="F58" s="80">
        <f t="shared" si="3"/>
        <v>76.12151200000001</v>
      </c>
      <c r="G58" s="66"/>
      <c r="H58" s="66"/>
    </row>
    <row r="59" spans="1:8" ht="14.25">
      <c r="A59" s="71" t="s">
        <v>72</v>
      </c>
      <c r="B59" s="69" t="s">
        <v>16</v>
      </c>
      <c r="C59" s="69">
        <v>80</v>
      </c>
      <c r="D59" s="70">
        <v>12.83</v>
      </c>
      <c r="E59" s="67">
        <f t="shared" si="2"/>
        <v>13.422746</v>
      </c>
      <c r="F59" s="80">
        <f t="shared" si="3"/>
        <v>1073.81968</v>
      </c>
      <c r="G59" s="66"/>
      <c r="H59" s="66"/>
    </row>
    <row r="60" spans="1:8" ht="14.25">
      <c r="A60" s="71" t="s">
        <v>73</v>
      </c>
      <c r="B60" s="69" t="s">
        <v>16</v>
      </c>
      <c r="C60" s="69">
        <v>25</v>
      </c>
      <c r="D60" s="70">
        <v>5.79</v>
      </c>
      <c r="E60" s="67">
        <f t="shared" si="2"/>
        <v>6.057498</v>
      </c>
      <c r="F60" s="80">
        <f t="shared" si="3"/>
        <v>151.43744999999998</v>
      </c>
      <c r="G60" s="66"/>
      <c r="H60" s="66"/>
    </row>
    <row r="61" spans="1:8" ht="14.25">
      <c r="A61" s="71" t="s">
        <v>74</v>
      </c>
      <c r="B61" s="69" t="s">
        <v>16</v>
      </c>
      <c r="C61" s="69">
        <v>2</v>
      </c>
      <c r="D61" s="70">
        <v>68.93</v>
      </c>
      <c r="E61" s="67">
        <f t="shared" si="2"/>
        <v>72.11456600000001</v>
      </c>
      <c r="F61" s="80">
        <f t="shared" si="3"/>
        <v>144.22913200000002</v>
      </c>
      <c r="G61" s="66"/>
      <c r="H61" s="66"/>
    </row>
    <row r="62" spans="1:8" ht="14.25">
      <c r="A62" s="71" t="s">
        <v>75</v>
      </c>
      <c r="B62" s="69" t="s">
        <v>16</v>
      </c>
      <c r="C62" s="69">
        <v>1</v>
      </c>
      <c r="D62" s="70">
        <v>58.61</v>
      </c>
      <c r="E62" s="67">
        <f t="shared" si="2"/>
        <v>61.317782</v>
      </c>
      <c r="F62" s="80">
        <f t="shared" si="3"/>
        <v>61.317782</v>
      </c>
      <c r="G62" s="66"/>
      <c r="H62" s="66"/>
    </row>
    <row r="63" spans="1:8" ht="14.25">
      <c r="A63" s="71" t="s">
        <v>76</v>
      </c>
      <c r="B63" s="69" t="s">
        <v>16</v>
      </c>
      <c r="C63" s="69">
        <v>8</v>
      </c>
      <c r="D63" s="70">
        <v>6.14</v>
      </c>
      <c r="E63" s="67">
        <f t="shared" si="2"/>
        <v>6.423667999999999</v>
      </c>
      <c r="F63" s="80">
        <f t="shared" si="3"/>
        <v>51.389343999999994</v>
      </c>
      <c r="G63" s="66"/>
      <c r="H63" s="66"/>
    </row>
    <row r="64" spans="1:8" ht="14.25">
      <c r="A64" s="71" t="s">
        <v>77</v>
      </c>
      <c r="B64" s="69" t="s">
        <v>16</v>
      </c>
      <c r="C64" s="69">
        <v>4</v>
      </c>
      <c r="D64" s="70">
        <v>63.59</v>
      </c>
      <c r="E64" s="67">
        <f t="shared" si="2"/>
        <v>66.52785800000001</v>
      </c>
      <c r="F64" s="80">
        <f t="shared" si="3"/>
        <v>266.11143200000004</v>
      </c>
      <c r="G64" s="66"/>
      <c r="H64" s="66"/>
    </row>
    <row r="65" spans="1:8" ht="14.25">
      <c r="A65" s="71" t="s">
        <v>78</v>
      </c>
      <c r="B65" s="69" t="s">
        <v>16</v>
      </c>
      <c r="C65" s="69">
        <v>12</v>
      </c>
      <c r="D65" s="70">
        <v>9.64</v>
      </c>
      <c r="E65" s="67">
        <f t="shared" si="2"/>
        <v>10.085368</v>
      </c>
      <c r="F65" s="80">
        <f t="shared" si="3"/>
        <v>121.024416</v>
      </c>
      <c r="G65" s="66"/>
      <c r="H65" s="66"/>
    </row>
    <row r="66" spans="1:8" ht="14.25">
      <c r="A66" s="71" t="s">
        <v>79</v>
      </c>
      <c r="B66" s="69" t="s">
        <v>16</v>
      </c>
      <c r="C66" s="69">
        <v>10</v>
      </c>
      <c r="D66" s="70">
        <v>9.63</v>
      </c>
      <c r="E66" s="67">
        <f t="shared" si="2"/>
        <v>10.074906</v>
      </c>
      <c r="F66" s="80">
        <f t="shared" si="3"/>
        <v>100.74906</v>
      </c>
      <c r="G66" s="66"/>
      <c r="H66" s="66"/>
    </row>
    <row r="67" spans="1:8" ht="14.25">
      <c r="A67" s="71" t="s">
        <v>80</v>
      </c>
      <c r="B67" s="69" t="s">
        <v>16</v>
      </c>
      <c r="C67" s="69">
        <v>1</v>
      </c>
      <c r="D67" s="70">
        <v>129.76</v>
      </c>
      <c r="E67" s="67">
        <f t="shared" si="2"/>
        <v>135.754912</v>
      </c>
      <c r="F67" s="80">
        <f t="shared" si="3"/>
        <v>135.754912</v>
      </c>
      <c r="G67" s="66"/>
      <c r="H67" s="66"/>
    </row>
    <row r="68" spans="1:8" ht="14.25">
      <c r="A68" s="68" t="s">
        <v>81</v>
      </c>
      <c r="B68" s="69" t="s">
        <v>16</v>
      </c>
      <c r="C68" s="69">
        <v>3</v>
      </c>
      <c r="D68" s="70">
        <v>13.29</v>
      </c>
      <c r="E68" s="67">
        <f t="shared" si="2"/>
        <v>13.903998</v>
      </c>
      <c r="F68" s="80">
        <f t="shared" si="3"/>
        <v>41.711994</v>
      </c>
      <c r="G68" s="66"/>
      <c r="H68" s="66"/>
    </row>
    <row r="69" spans="1:8" ht="14.25">
      <c r="A69" s="71" t="s">
        <v>82</v>
      </c>
      <c r="B69" s="69" t="s">
        <v>16</v>
      </c>
      <c r="C69" s="69">
        <v>40</v>
      </c>
      <c r="D69" s="70">
        <v>18.37</v>
      </c>
      <c r="E69" s="67">
        <f t="shared" si="2"/>
        <v>19.218694</v>
      </c>
      <c r="F69" s="80">
        <f t="shared" si="3"/>
        <v>768.74776</v>
      </c>
      <c r="G69" s="66"/>
      <c r="H69" s="66"/>
    </row>
    <row r="70" spans="1:8" ht="14.25">
      <c r="A70" s="71" t="s">
        <v>83</v>
      </c>
      <c r="B70" s="69" t="s">
        <v>16</v>
      </c>
      <c r="C70" s="69">
        <v>1</v>
      </c>
      <c r="D70" s="70">
        <v>15.07</v>
      </c>
      <c r="E70" s="67">
        <f t="shared" si="2"/>
        <v>15.766234</v>
      </c>
      <c r="F70" s="80">
        <f t="shared" si="3"/>
        <v>15.766234</v>
      </c>
      <c r="G70" s="66"/>
      <c r="H70" s="66"/>
    </row>
    <row r="71" spans="1:8" ht="14.25">
      <c r="A71" s="71" t="s">
        <v>84</v>
      </c>
      <c r="B71" s="69" t="s">
        <v>16</v>
      </c>
      <c r="C71" s="69">
        <v>2</v>
      </c>
      <c r="D71" s="70">
        <v>9.37</v>
      </c>
      <c r="E71" s="67">
        <f t="shared" si="2"/>
        <v>9.802893999999998</v>
      </c>
      <c r="F71" s="80">
        <f t="shared" si="3"/>
        <v>19.605787999999997</v>
      </c>
      <c r="G71" s="66"/>
      <c r="H71" s="66"/>
    </row>
    <row r="72" spans="1:8" ht="14.25">
      <c r="A72" s="68" t="s">
        <v>85</v>
      </c>
      <c r="B72" s="69" t="s">
        <v>16</v>
      </c>
      <c r="C72" s="69">
        <v>24</v>
      </c>
      <c r="D72" s="70">
        <v>15.32</v>
      </c>
      <c r="E72" s="67">
        <f aca="true" t="shared" si="4" ref="E72:E78">D72*4.62%+D72</f>
        <v>16.027784</v>
      </c>
      <c r="F72" s="80">
        <f aca="true" t="shared" si="5" ref="F72:F78">C72*E72</f>
        <v>384.66681600000004</v>
      </c>
      <c r="G72" s="66"/>
      <c r="H72" s="66"/>
    </row>
    <row r="73" spans="1:8" ht="14.25">
      <c r="A73" s="71" t="s">
        <v>86</v>
      </c>
      <c r="B73" s="69" t="s">
        <v>16</v>
      </c>
      <c r="C73" s="69">
        <v>80</v>
      </c>
      <c r="D73" s="70">
        <v>14.13</v>
      </c>
      <c r="E73" s="67">
        <f t="shared" si="4"/>
        <v>14.782806</v>
      </c>
      <c r="F73" s="80">
        <f t="shared" si="5"/>
        <v>1182.62448</v>
      </c>
      <c r="G73" s="66"/>
      <c r="H73" s="66"/>
    </row>
    <row r="74" spans="1:8" ht="14.25">
      <c r="A74" s="68" t="s">
        <v>87</v>
      </c>
      <c r="B74" s="69" t="s">
        <v>16</v>
      </c>
      <c r="C74" s="69">
        <v>40</v>
      </c>
      <c r="D74" s="70">
        <v>12.33</v>
      </c>
      <c r="E74" s="67">
        <f t="shared" si="4"/>
        <v>12.899646</v>
      </c>
      <c r="F74" s="80">
        <f t="shared" si="5"/>
        <v>515.98584</v>
      </c>
      <c r="G74" s="66"/>
      <c r="H74" s="66"/>
    </row>
    <row r="75" spans="1:8" ht="14.25">
      <c r="A75" s="68" t="s">
        <v>88</v>
      </c>
      <c r="B75" s="69" t="s">
        <v>16</v>
      </c>
      <c r="C75" s="69">
        <v>30</v>
      </c>
      <c r="D75" s="70">
        <v>12.49</v>
      </c>
      <c r="E75" s="67">
        <f t="shared" si="4"/>
        <v>13.067038</v>
      </c>
      <c r="F75" s="80">
        <f t="shared" si="5"/>
        <v>392.01114</v>
      </c>
      <c r="G75" s="66"/>
      <c r="H75" s="66"/>
    </row>
    <row r="76" spans="1:8" ht="14.25">
      <c r="A76" s="71" t="s">
        <v>89</v>
      </c>
      <c r="B76" s="69" t="s">
        <v>16</v>
      </c>
      <c r="C76" s="69">
        <v>2</v>
      </c>
      <c r="D76" s="70">
        <v>34.34</v>
      </c>
      <c r="E76" s="67">
        <f t="shared" si="4"/>
        <v>35.926508000000005</v>
      </c>
      <c r="F76" s="80">
        <f t="shared" si="5"/>
        <v>71.85301600000001</v>
      </c>
      <c r="G76" s="66"/>
      <c r="H76" s="66"/>
    </row>
    <row r="77" spans="1:8" ht="14.25">
      <c r="A77" s="71" t="s">
        <v>90</v>
      </c>
      <c r="B77" s="69" t="s">
        <v>16</v>
      </c>
      <c r="C77" s="69">
        <v>2</v>
      </c>
      <c r="D77" s="70">
        <v>14.97</v>
      </c>
      <c r="E77" s="67">
        <f t="shared" si="4"/>
        <v>15.661614</v>
      </c>
      <c r="F77" s="80">
        <f t="shared" si="5"/>
        <v>31.323228</v>
      </c>
      <c r="G77" s="66"/>
      <c r="H77" s="66"/>
    </row>
    <row r="78" spans="1:8" ht="14.25">
      <c r="A78" s="72" t="s">
        <v>91</v>
      </c>
      <c r="B78" s="73" t="s">
        <v>16</v>
      </c>
      <c r="C78" s="73">
        <v>1</v>
      </c>
      <c r="D78" s="74">
        <v>25.44</v>
      </c>
      <c r="E78" s="75">
        <f t="shared" si="4"/>
        <v>26.615328</v>
      </c>
      <c r="F78" s="81">
        <f t="shared" si="5"/>
        <v>26.615328</v>
      </c>
      <c r="G78" s="66"/>
      <c r="H78" s="66"/>
    </row>
    <row r="79" spans="1:8" ht="14.25">
      <c r="A79" s="76" t="s">
        <v>93</v>
      </c>
      <c r="B79" s="77" t="s">
        <v>15</v>
      </c>
      <c r="C79" s="78">
        <v>1</v>
      </c>
      <c r="D79" s="78"/>
      <c r="E79" s="78"/>
      <c r="F79" s="82">
        <v>65000</v>
      </c>
      <c r="G79" s="66"/>
      <c r="H79" s="66"/>
    </row>
    <row r="80" spans="1:8" ht="14.25">
      <c r="A80" s="76" t="s">
        <v>94</v>
      </c>
      <c r="B80" s="77" t="s">
        <v>15</v>
      </c>
      <c r="C80" s="78">
        <v>1</v>
      </c>
      <c r="D80" s="78"/>
      <c r="E80" s="78"/>
      <c r="F80" s="82">
        <v>5000</v>
      </c>
      <c r="G80" s="66"/>
      <c r="H80" s="66"/>
    </row>
    <row r="81" spans="1:8" ht="14.25">
      <c r="A81" s="76" t="s">
        <v>95</v>
      </c>
      <c r="B81" s="77" t="s">
        <v>15</v>
      </c>
      <c r="C81" s="78">
        <v>1</v>
      </c>
      <c r="D81" s="78"/>
      <c r="E81" s="78"/>
      <c r="F81" s="82">
        <v>10600</v>
      </c>
      <c r="G81" s="66"/>
      <c r="H81" s="66"/>
    </row>
    <row r="82" spans="1:8" ht="14.25">
      <c r="A82" s="76" t="s">
        <v>96</v>
      </c>
      <c r="B82" s="77" t="s">
        <v>15</v>
      </c>
      <c r="C82" s="78">
        <v>1</v>
      </c>
      <c r="D82" s="78"/>
      <c r="E82" s="78"/>
      <c r="F82" s="82">
        <v>4000</v>
      </c>
      <c r="G82" s="66"/>
      <c r="H82" s="66"/>
    </row>
    <row r="83" spans="1:8" ht="57">
      <c r="A83" s="76" t="s">
        <v>97</v>
      </c>
      <c r="B83" s="77" t="s">
        <v>15</v>
      </c>
      <c r="C83" s="78">
        <v>1</v>
      </c>
      <c r="D83" s="78"/>
      <c r="E83" s="78"/>
      <c r="F83" s="82">
        <v>2200</v>
      </c>
      <c r="G83" s="66"/>
      <c r="H83" s="66"/>
    </row>
    <row r="84" spans="1:8" ht="57">
      <c r="A84" s="76" t="s">
        <v>98</v>
      </c>
      <c r="B84" s="77" t="s">
        <v>15</v>
      </c>
      <c r="C84" s="78">
        <v>1</v>
      </c>
      <c r="D84" s="78"/>
      <c r="E84" s="78"/>
      <c r="F84" s="82">
        <v>1500</v>
      </c>
      <c r="G84" s="66"/>
      <c r="H84" s="66"/>
    </row>
    <row r="85" spans="1:8" ht="57">
      <c r="A85" s="76" t="s">
        <v>99</v>
      </c>
      <c r="B85" s="77" t="s">
        <v>15</v>
      </c>
      <c r="C85" s="78">
        <v>1</v>
      </c>
      <c r="D85" s="78"/>
      <c r="E85" s="78"/>
      <c r="F85" s="82">
        <v>1650</v>
      </c>
      <c r="G85" s="66"/>
      <c r="H85" s="66"/>
    </row>
    <row r="86" spans="1:8" ht="14.25">
      <c r="A86" s="76" t="s">
        <v>100</v>
      </c>
      <c r="B86" s="77" t="s">
        <v>101</v>
      </c>
      <c r="C86" s="78">
        <v>24</v>
      </c>
      <c r="D86" s="78"/>
      <c r="E86" s="78"/>
      <c r="F86" s="82">
        <v>1400</v>
      </c>
      <c r="G86" s="66"/>
      <c r="H86" s="66"/>
    </row>
    <row r="87" spans="1:8" ht="28.5">
      <c r="A87" s="76" t="s">
        <v>102</v>
      </c>
      <c r="B87" s="77" t="s">
        <v>15</v>
      </c>
      <c r="C87" s="78">
        <v>1</v>
      </c>
      <c r="D87" s="78"/>
      <c r="E87" s="78"/>
      <c r="F87" s="82">
        <v>100</v>
      </c>
      <c r="G87" s="66"/>
      <c r="H87" s="66"/>
    </row>
    <row r="88" spans="1:8" ht="14.25">
      <c r="A88" s="76" t="s">
        <v>103</v>
      </c>
      <c r="B88" s="77" t="s">
        <v>104</v>
      </c>
      <c r="C88" s="79">
        <v>2000</v>
      </c>
      <c r="D88" s="78"/>
      <c r="E88" s="78"/>
      <c r="F88" s="82">
        <v>11900</v>
      </c>
      <c r="G88" s="66"/>
      <c r="H88" s="66"/>
    </row>
    <row r="89" spans="1:8" ht="14.25">
      <c r="A89" s="76" t="s">
        <v>105</v>
      </c>
      <c r="B89" s="77" t="s">
        <v>15</v>
      </c>
      <c r="C89" s="78">
        <v>1</v>
      </c>
      <c r="D89" s="78"/>
      <c r="E89" s="78"/>
      <c r="F89" s="82">
        <v>11000</v>
      </c>
      <c r="G89" s="66"/>
      <c r="H89" s="66"/>
    </row>
    <row r="90" spans="1:8" ht="14.25">
      <c r="A90" s="76" t="s">
        <v>106</v>
      </c>
      <c r="B90" s="77" t="s">
        <v>15</v>
      </c>
      <c r="C90" s="78">
        <v>12</v>
      </c>
      <c r="D90" s="78"/>
      <c r="E90" s="78"/>
      <c r="F90" s="82">
        <v>700</v>
      </c>
      <c r="G90" s="66"/>
      <c r="H90" s="66"/>
    </row>
    <row r="91" spans="1:8" ht="57">
      <c r="A91" s="76" t="s">
        <v>107</v>
      </c>
      <c r="B91" s="77" t="s">
        <v>14</v>
      </c>
      <c r="C91" s="78">
        <v>1</v>
      </c>
      <c r="D91" s="78"/>
      <c r="E91" s="78"/>
      <c r="F91" s="82">
        <v>520</v>
      </c>
      <c r="G91" s="66"/>
      <c r="H91" s="66"/>
    </row>
    <row r="92" spans="1:8" ht="57">
      <c r="A92" s="76" t="s">
        <v>108</v>
      </c>
      <c r="B92" s="77" t="s">
        <v>15</v>
      </c>
      <c r="C92" s="78">
        <v>50</v>
      </c>
      <c r="D92" s="78"/>
      <c r="E92" s="78"/>
      <c r="F92" s="82">
        <v>500</v>
      </c>
      <c r="G92" s="66"/>
      <c r="H92" s="66"/>
    </row>
    <row r="93" spans="1:8" ht="28.5">
      <c r="A93" s="76" t="s">
        <v>109</v>
      </c>
      <c r="B93" s="77" t="s">
        <v>14</v>
      </c>
      <c r="C93" s="78">
        <v>1</v>
      </c>
      <c r="D93" s="78"/>
      <c r="E93" s="78"/>
      <c r="F93" s="82">
        <v>900</v>
      </c>
      <c r="G93" s="66"/>
      <c r="H93" s="66"/>
    </row>
    <row r="94" spans="1:8" ht="42.75">
      <c r="A94" s="76" t="s">
        <v>110</v>
      </c>
      <c r="B94" s="77" t="s">
        <v>92</v>
      </c>
      <c r="C94" s="78">
        <v>12</v>
      </c>
      <c r="D94" s="78"/>
      <c r="E94" s="78"/>
      <c r="F94" s="82">
        <v>18000</v>
      </c>
      <c r="G94" s="66"/>
      <c r="H94" s="66"/>
    </row>
    <row r="285" ht="17.25" customHeight="1"/>
    <row r="286" ht="45" customHeight="1"/>
    <row r="289" ht="24.75" customHeight="1"/>
  </sheetData>
  <sheetProtection/>
  <autoFilter ref="A4:H94"/>
  <mergeCells count="9">
    <mergeCell ref="E3:E4"/>
    <mergeCell ref="A1:H1"/>
    <mergeCell ref="H3:H4"/>
    <mergeCell ref="F3:F4"/>
    <mergeCell ref="G3:G4"/>
    <mergeCell ref="A3:A4"/>
    <mergeCell ref="B3:B4"/>
    <mergeCell ref="C3:C4"/>
    <mergeCell ref="D3:D4"/>
  </mergeCells>
  <conditionalFormatting sqref="A5:F40 B41:F78">
    <cfRule type="expression" priority="27" dxfId="12">
      <formula>#REF!="GERGERAL"</formula>
    </cfRule>
    <cfRule type="expression" priority="28" dxfId="11">
      <formula>#REF!="PRESIDENCIA"</formula>
    </cfRule>
    <cfRule type="expression" priority="29" dxfId="10">
      <formula>#REF!="CED"</formula>
    </cfRule>
    <cfRule type="expression" priority="30" dxfId="9">
      <formula>#REF!="CATHIS"</formula>
    </cfRule>
    <cfRule type="expression" priority="31" dxfId="8">
      <formula>#REF!="CPUA"</formula>
    </cfRule>
    <cfRule type="expression" priority="32" dxfId="7">
      <formula>#REF!="CEP"</formula>
    </cfRule>
    <cfRule type="expression" priority="33" dxfId="6">
      <formula>#REF!="ASSESP"</formula>
    </cfRule>
    <cfRule type="expression" priority="34" dxfId="5">
      <formula>#REF!="GERAF"</formula>
    </cfRule>
    <cfRule type="expression" priority="35" dxfId="4">
      <formula>#REF!="GERFISC"</formula>
    </cfRule>
    <cfRule type="expression" priority="36" dxfId="3">
      <formula>#REF!="CORTSI"</formula>
    </cfRule>
    <cfRule type="expression" priority="37" dxfId="2">
      <formula>#REF!="CEF"</formula>
    </cfRule>
    <cfRule type="expression" priority="38" dxfId="1">
      <formula>#REF!="GERTEC"</formula>
    </cfRule>
    <cfRule type="expression" priority="39" dxfId="0">
      <formula>#REF!="ASSJUR"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3"/>
  <sheetViews>
    <sheetView zoomScale="80" zoomScaleNormal="80" zoomScalePageLayoutView="0" workbookViewId="0" topLeftCell="A1">
      <selection activeCell="B18" sqref="B18:B38"/>
    </sheetView>
  </sheetViews>
  <sheetFormatPr defaultColWidth="9.140625" defaultRowHeight="15"/>
  <cols>
    <col min="2" max="2" width="33.8515625" style="0" customWidth="1"/>
    <col min="3" max="3" width="59.28125" style="0" customWidth="1"/>
    <col min="4" max="4" width="26.28125" style="0" customWidth="1"/>
    <col min="5" max="5" width="23.7109375" style="0" customWidth="1"/>
    <col min="6" max="6" width="16.140625" style="0" customWidth="1"/>
    <col min="7" max="7" width="13.57421875" style="0" customWidth="1"/>
    <col min="8" max="8" width="12.7109375" style="0" customWidth="1"/>
  </cols>
  <sheetData>
    <row r="1" ht="15" thickBot="1"/>
    <row r="2" spans="4:8" ht="15" thickBot="1">
      <c r="D2" s="50" t="s">
        <v>2</v>
      </c>
      <c r="E2" s="51" t="s">
        <v>3</v>
      </c>
      <c r="F2" s="51" t="s">
        <v>4</v>
      </c>
      <c r="G2" s="51" t="s">
        <v>6</v>
      </c>
      <c r="H2" s="52" t="s">
        <v>7</v>
      </c>
    </row>
    <row r="3" spans="2:8" ht="14.25">
      <c r="B3" s="60" t="s">
        <v>8</v>
      </c>
      <c r="C3" s="27"/>
      <c r="D3" s="9"/>
      <c r="E3" s="48"/>
      <c r="F3" s="49"/>
      <c r="G3" s="19"/>
      <c r="H3" s="23"/>
    </row>
    <row r="4" spans="2:8" ht="14.25">
      <c r="B4" s="61"/>
      <c r="C4" s="14"/>
      <c r="D4" s="1"/>
      <c r="E4" s="3"/>
      <c r="F4" s="46"/>
      <c r="G4" s="2"/>
      <c r="H4" s="24"/>
    </row>
    <row r="5" spans="2:8" ht="14.25">
      <c r="B5" s="61"/>
      <c r="C5" s="14"/>
      <c r="D5" s="1"/>
      <c r="E5" s="42"/>
      <c r="F5" s="46"/>
      <c r="G5" s="2"/>
      <c r="H5" s="24"/>
    </row>
    <row r="6" spans="2:8" ht="14.25">
      <c r="B6" s="61"/>
      <c r="C6" s="15"/>
      <c r="D6" s="4"/>
      <c r="E6" s="43"/>
      <c r="F6" s="46"/>
      <c r="G6" s="5"/>
      <c r="H6" s="24"/>
    </row>
    <row r="7" spans="2:8" ht="14.25">
      <c r="B7" s="61"/>
      <c r="C7" s="16"/>
      <c r="D7" s="1"/>
      <c r="E7" s="12"/>
      <c r="F7" s="46"/>
      <c r="G7" s="2"/>
      <c r="H7" s="24"/>
    </row>
    <row r="8" spans="2:8" ht="14.25">
      <c r="B8" s="61"/>
      <c r="C8" s="8"/>
      <c r="D8" s="1"/>
      <c r="E8" s="17"/>
      <c r="F8" s="46"/>
      <c r="G8" s="2"/>
      <c r="H8" s="23"/>
    </row>
    <row r="9" spans="2:8" ht="14.25">
      <c r="B9" s="61"/>
      <c r="C9" s="8"/>
      <c r="D9" s="1"/>
      <c r="E9" s="17"/>
      <c r="F9" s="46"/>
      <c r="G9" s="2"/>
      <c r="H9" s="23"/>
    </row>
    <row r="10" spans="2:8" ht="14.25">
      <c r="B10" s="61"/>
      <c r="C10" s="8"/>
      <c r="D10" s="1"/>
      <c r="E10" s="17"/>
      <c r="F10" s="46"/>
      <c r="G10" s="2"/>
      <c r="H10" s="23"/>
    </row>
    <row r="11" spans="2:8" ht="14.25">
      <c r="B11" s="61"/>
      <c r="C11" s="8"/>
      <c r="D11" s="1"/>
      <c r="E11" s="17"/>
      <c r="F11" s="46"/>
      <c r="G11" s="2"/>
      <c r="H11" s="23"/>
    </row>
    <row r="12" spans="2:8" ht="15" thickBot="1">
      <c r="B12" s="62"/>
      <c r="C12" s="30"/>
      <c r="D12" s="31"/>
      <c r="E12" s="32"/>
      <c r="F12" s="47"/>
      <c r="G12" s="33"/>
      <c r="H12" s="25"/>
    </row>
    <row r="13" spans="2:8" ht="14.25">
      <c r="B13" s="10"/>
      <c r="C13" s="22"/>
      <c r="D13" s="10"/>
      <c r="E13" s="36"/>
      <c r="F13" s="37"/>
      <c r="G13" s="10"/>
      <c r="H13" s="6"/>
    </row>
    <row r="14" spans="2:8" ht="14.25">
      <c r="B14" s="10"/>
      <c r="C14" s="22"/>
      <c r="D14" s="10"/>
      <c r="E14" s="36"/>
      <c r="F14" s="37"/>
      <c r="G14" s="10"/>
      <c r="H14" s="6"/>
    </row>
    <row r="15" spans="2:8" ht="15" thickBot="1">
      <c r="B15" s="10"/>
      <c r="C15" s="22"/>
      <c r="D15" s="10"/>
      <c r="E15" s="36"/>
      <c r="F15" s="37"/>
      <c r="G15" s="10"/>
      <c r="H15" s="6"/>
    </row>
    <row r="16" spans="2:8" ht="15" thickBot="1">
      <c r="B16" s="10"/>
      <c r="C16" s="22"/>
      <c r="D16" s="10"/>
      <c r="E16" s="44">
        <f>SUM(E3:E12)</f>
        <v>0</v>
      </c>
      <c r="F16" s="45">
        <f>SUM(F3:F12)</f>
        <v>0</v>
      </c>
      <c r="G16" s="10"/>
      <c r="H16" s="6"/>
    </row>
    <row r="17" ht="15" thickBot="1"/>
    <row r="18" spans="2:8" ht="14.25">
      <c r="B18" s="60" t="s">
        <v>9</v>
      </c>
      <c r="C18" s="34"/>
      <c r="D18" s="28"/>
      <c r="E18" s="38"/>
      <c r="F18" s="11"/>
      <c r="G18" s="29"/>
      <c r="H18" s="26"/>
    </row>
    <row r="19" spans="2:8" ht="14.25">
      <c r="B19" s="61"/>
      <c r="C19" s="16"/>
      <c r="D19" s="1"/>
      <c r="E19" s="17"/>
      <c r="F19" s="17"/>
      <c r="G19" s="2"/>
      <c r="H19" s="24"/>
    </row>
    <row r="20" spans="2:8" ht="14.25">
      <c r="B20" s="61"/>
      <c r="C20" s="16"/>
      <c r="D20" s="1"/>
      <c r="E20" s="17"/>
      <c r="F20" s="17"/>
      <c r="G20" s="2"/>
      <c r="H20" s="24"/>
    </row>
    <row r="21" spans="2:8" ht="14.25">
      <c r="B21" s="61"/>
      <c r="C21" s="16"/>
      <c r="D21" s="1"/>
      <c r="E21" s="17"/>
      <c r="F21" s="17"/>
      <c r="G21" s="2"/>
      <c r="H21" s="24"/>
    </row>
    <row r="22" spans="2:8" ht="14.25">
      <c r="B22" s="61"/>
      <c r="C22" s="16"/>
      <c r="D22" s="1"/>
      <c r="E22" s="17"/>
      <c r="F22" s="17"/>
      <c r="G22" s="2"/>
      <c r="H22" s="24"/>
    </row>
    <row r="23" spans="2:8" ht="30" customHeight="1">
      <c r="B23" s="61"/>
      <c r="C23" s="16"/>
      <c r="D23" s="1"/>
      <c r="E23" s="17"/>
      <c r="F23" s="17"/>
      <c r="G23" s="2"/>
      <c r="H23" s="24"/>
    </row>
    <row r="24" spans="2:8" ht="14.25">
      <c r="B24" s="61"/>
      <c r="C24" s="16"/>
      <c r="D24" s="1"/>
      <c r="E24" s="17"/>
      <c r="F24" s="17"/>
      <c r="G24" s="2"/>
      <c r="H24" s="24"/>
    </row>
    <row r="25" spans="2:8" ht="14.25">
      <c r="B25" s="61"/>
      <c r="C25" s="16"/>
      <c r="D25" s="1"/>
      <c r="E25" s="17"/>
      <c r="F25" s="11"/>
      <c r="G25" s="2"/>
      <c r="H25" s="24"/>
    </row>
    <row r="26" spans="2:8" ht="14.25">
      <c r="B26" s="61"/>
      <c r="C26" s="16"/>
      <c r="D26" s="1"/>
      <c r="E26" s="17"/>
      <c r="F26" s="11"/>
      <c r="G26" s="2"/>
      <c r="H26" s="24"/>
    </row>
    <row r="27" spans="2:8" ht="14.25">
      <c r="B27" s="61"/>
      <c r="C27" s="16"/>
      <c r="D27" s="1"/>
      <c r="E27" s="17"/>
      <c r="F27" s="11"/>
      <c r="G27" s="2"/>
      <c r="H27" s="24"/>
    </row>
    <row r="28" spans="2:8" ht="14.25">
      <c r="B28" s="61"/>
      <c r="C28" s="8"/>
      <c r="D28" s="1"/>
      <c r="E28" s="17"/>
      <c r="F28" s="11"/>
      <c r="G28" s="2"/>
      <c r="H28" s="23"/>
    </row>
    <row r="29" spans="2:8" ht="14.25">
      <c r="B29" s="61"/>
      <c r="C29" s="8"/>
      <c r="D29" s="1"/>
      <c r="E29" s="17"/>
      <c r="F29" s="11"/>
      <c r="G29" s="2"/>
      <c r="H29" s="23"/>
    </row>
    <row r="30" spans="2:8" ht="14.25">
      <c r="B30" s="61"/>
      <c r="C30" s="8"/>
      <c r="D30" s="1"/>
      <c r="E30" s="17"/>
      <c r="F30" s="11"/>
      <c r="G30" s="2"/>
      <c r="H30" s="23"/>
    </row>
    <row r="31" spans="2:8" ht="14.25">
      <c r="B31" s="61"/>
      <c r="C31" s="8"/>
      <c r="D31" s="1"/>
      <c r="E31" s="17"/>
      <c r="F31" s="11"/>
      <c r="G31" s="2"/>
      <c r="H31" s="23"/>
    </row>
    <row r="32" spans="2:8" ht="14.25">
      <c r="B32" s="61"/>
      <c r="C32" s="8"/>
      <c r="D32" s="1"/>
      <c r="E32" s="17"/>
      <c r="F32" s="11"/>
      <c r="G32" s="2"/>
      <c r="H32" s="23"/>
    </row>
    <row r="33" spans="2:8" ht="14.25">
      <c r="B33" s="61"/>
      <c r="C33" s="8"/>
      <c r="D33" s="1"/>
      <c r="E33" s="17"/>
      <c r="F33" s="11"/>
      <c r="G33" s="2"/>
      <c r="H33" s="23"/>
    </row>
    <row r="34" spans="2:8" ht="14.25">
      <c r="B34" s="61"/>
      <c r="C34" s="8"/>
      <c r="D34" s="1"/>
      <c r="E34" s="17"/>
      <c r="F34" s="11"/>
      <c r="G34" s="2"/>
      <c r="H34" s="23"/>
    </row>
    <row r="35" spans="2:8" ht="14.25">
      <c r="B35" s="61"/>
      <c r="C35" s="8"/>
      <c r="D35" s="1"/>
      <c r="E35" s="17"/>
      <c r="F35" s="11"/>
      <c r="G35" s="2"/>
      <c r="H35" s="23"/>
    </row>
    <row r="36" spans="2:8" ht="14.25">
      <c r="B36" s="61"/>
      <c r="C36" s="8"/>
      <c r="D36" s="1"/>
      <c r="E36" s="17"/>
      <c r="F36" s="11"/>
      <c r="G36" s="2"/>
      <c r="H36" s="23"/>
    </row>
    <row r="37" spans="2:8" ht="14.25">
      <c r="B37" s="61"/>
      <c r="C37" s="8"/>
      <c r="D37" s="1"/>
      <c r="E37" s="17"/>
      <c r="F37" s="11"/>
      <c r="G37" s="2"/>
      <c r="H37" s="13"/>
    </row>
    <row r="38" spans="2:8" ht="15" thickBot="1">
      <c r="B38" s="62"/>
      <c r="C38" s="7"/>
      <c r="D38" s="9"/>
      <c r="E38" s="18"/>
      <c r="F38" s="19"/>
      <c r="G38" s="9"/>
      <c r="H38" s="20"/>
    </row>
    <row r="39" spans="3:8" ht="14.25">
      <c r="C39" s="63" t="s">
        <v>5</v>
      </c>
      <c r="D39" s="63"/>
      <c r="E39" s="36">
        <f>SUM(F18:F38)</f>
        <v>0</v>
      </c>
      <c r="F39" s="37"/>
      <c r="G39" s="10"/>
      <c r="H39" s="6"/>
    </row>
    <row r="40" spans="3:8" ht="15" thickBot="1">
      <c r="C40" s="22"/>
      <c r="D40" s="10"/>
      <c r="E40" s="36"/>
      <c r="F40" s="37"/>
      <c r="G40" s="10"/>
      <c r="H40" s="6"/>
    </row>
    <row r="41" spans="2:6" ht="14.25">
      <c r="B41" s="60" t="s">
        <v>10</v>
      </c>
      <c r="C41" s="34"/>
      <c r="D41" s="28"/>
      <c r="E41" s="28"/>
      <c r="F41" s="39"/>
    </row>
    <row r="42" spans="2:6" ht="14.25">
      <c r="B42" s="61"/>
      <c r="C42" s="16"/>
      <c r="D42" s="1"/>
      <c r="E42" s="1"/>
      <c r="F42" s="40"/>
    </row>
    <row r="43" spans="2:6" ht="15" thickBot="1">
      <c r="B43" s="62"/>
      <c r="C43" s="35"/>
      <c r="D43" s="31"/>
      <c r="E43" s="31"/>
      <c r="F43" s="41"/>
    </row>
  </sheetData>
  <sheetProtection/>
  <mergeCells count="4">
    <mergeCell ref="B3:B12"/>
    <mergeCell ref="B41:B43"/>
    <mergeCell ref="B18:B38"/>
    <mergeCell ref="C39:D39"/>
  </mergeCells>
  <dataValidations count="2">
    <dataValidation type="list" allowBlank="1" showInputMessage="1" showErrorMessage="1" sqref="G3:G7 F41:F43 G18:G27">
      <formula1>#REF!</formula1>
    </dataValidation>
    <dataValidation type="list" allowBlank="1" showInputMessage="1" showErrorMessage="1" sqref="H3:H16 H18:H40">
      <formula1>#REF!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Letícia Hasckel Gewehr</dc:creator>
  <cp:keywords/>
  <dc:description/>
  <cp:lastModifiedBy>Fábio Antonio Batista da Rosa</cp:lastModifiedBy>
  <cp:lastPrinted>2023-05-19T19:17:23Z</cp:lastPrinted>
  <dcterms:created xsi:type="dcterms:W3CDTF">2019-12-10T13:02:30Z</dcterms:created>
  <dcterms:modified xsi:type="dcterms:W3CDTF">2024-05-14T18:50:56Z</dcterms:modified>
  <cp:category/>
  <cp:version/>
  <cp:contentType/>
  <cp:contentStatus/>
</cp:coreProperties>
</file>