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suário\Desktop\PCA 2026\Devolutiva para 2026\"/>
    </mc:Choice>
  </mc:AlternateContent>
  <xr:revisionPtr revIDLastSave="0" documentId="13_ncr:1_{676D8808-C3A0-446E-B118-ACD806AB0DEB}" xr6:coauthVersionLast="47" xr6:coauthVersionMax="47" xr10:uidLastSave="{00000000-0000-0000-0000-000000000000}"/>
  <bookViews>
    <workbookView xWindow="-120" yWindow="-120" windowWidth="29040" windowHeight="15720" tabRatio="815" xr2:uid="{00000000-000D-0000-FFFF-FFFF00000000}"/>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PLANEJAMENTO!$A$4:$H$4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4" i="12" l="1"/>
  <c r="E702" i="12"/>
  <c r="F702" i="12" s="1"/>
  <c r="E701" i="12"/>
  <c r="F701" i="12" s="1"/>
  <c r="E700" i="12"/>
  <c r="F700" i="12" s="1"/>
  <c r="E540" i="12"/>
  <c r="F540" i="12" s="1"/>
  <c r="E566" i="12" l="1"/>
  <c r="F566" i="12" s="1"/>
  <c r="E565" i="12"/>
  <c r="F565" i="12" s="1"/>
  <c r="E563" i="12"/>
  <c r="F563" i="12" s="1"/>
  <c r="E564" i="12"/>
  <c r="F564" i="12" s="1"/>
  <c r="E570" i="12"/>
  <c r="F570" i="12" s="1"/>
  <c r="E568" i="12"/>
  <c r="F568" i="12" s="1"/>
  <c r="E567" i="12"/>
  <c r="F567" i="12" s="1"/>
  <c r="E569" i="12"/>
  <c r="F569" i="12" s="1"/>
  <c r="E23" i="12"/>
  <c r="F23" i="12" s="1"/>
  <c r="E114" i="12"/>
  <c r="F114" i="12" s="1"/>
  <c r="E113" i="12"/>
  <c r="F113" i="12" s="1"/>
  <c r="E112" i="12"/>
  <c r="F112" i="12" s="1"/>
  <c r="E117" i="12"/>
  <c r="F117" i="12" s="1"/>
  <c r="E116" i="12"/>
  <c r="F116" i="12" s="1"/>
  <c r="E96" i="12"/>
  <c r="F96" i="12" s="1"/>
  <c r="E37" i="12"/>
  <c r="F37" i="12" s="1"/>
  <c r="E78" i="12"/>
  <c r="F78" i="12" s="1"/>
  <c r="E43" i="12"/>
  <c r="F43" i="12" s="1"/>
  <c r="E21" i="12"/>
  <c r="F21" i="12" s="1"/>
  <c r="E20" i="12"/>
  <c r="F20" i="12" s="1"/>
  <c r="E70" i="12"/>
  <c r="F70" i="12" s="1"/>
  <c r="E71" i="12"/>
  <c r="F71" i="12" s="1"/>
  <c r="E103" i="12"/>
  <c r="F103" i="12" s="1"/>
  <c r="E135" i="12"/>
  <c r="F135" i="12" s="1"/>
  <c r="E555" i="12"/>
  <c r="F555" i="12" s="1"/>
  <c r="E556" i="12"/>
  <c r="F556" i="12" s="1"/>
  <c r="E539" i="12"/>
  <c r="F539" i="12" s="1"/>
  <c r="E538" i="12"/>
  <c r="F538" i="12" s="1"/>
  <c r="E549" i="12"/>
  <c r="F549" i="12" s="1"/>
  <c r="E531" i="12"/>
  <c r="F531" i="12" s="1"/>
  <c r="E532" i="12"/>
  <c r="F532" i="12" s="1"/>
  <c r="E533" i="12"/>
  <c r="F533" i="12" s="1"/>
  <c r="E534" i="12"/>
  <c r="F534" i="12" s="1"/>
  <c r="E535" i="12"/>
  <c r="F535" i="12" s="1"/>
  <c r="E696" i="12"/>
  <c r="F696" i="12" s="1"/>
  <c r="E550" i="12"/>
  <c r="F550" i="12" s="1"/>
  <c r="E543" i="12"/>
  <c r="F543" i="12" s="1"/>
  <c r="E574" i="12"/>
  <c r="F574" i="12" s="1"/>
  <c r="E573" i="12"/>
  <c r="F573" i="12" s="1"/>
  <c r="E572" i="12"/>
  <c r="F572" i="12" s="1"/>
  <c r="E656" i="12" l="1"/>
  <c r="F656" i="12" s="1"/>
  <c r="E659" i="12"/>
  <c r="F659" i="12" s="1"/>
  <c r="E589" i="12"/>
  <c r="F589" i="12" s="1"/>
  <c r="E590" i="12"/>
  <c r="F590" i="12" s="1"/>
  <c r="E591" i="12"/>
  <c r="F591" i="12" s="1"/>
  <c r="E592" i="12"/>
  <c r="F592" i="12" s="1"/>
  <c r="E593" i="12"/>
  <c r="F593" i="12" s="1"/>
  <c r="E594" i="12"/>
  <c r="F594" i="12" s="1"/>
  <c r="E595" i="12"/>
  <c r="F595" i="12" s="1"/>
  <c r="E596" i="12"/>
  <c r="F596" i="12" s="1"/>
  <c r="E597" i="12"/>
  <c r="F597" i="12" s="1"/>
  <c r="E598" i="12"/>
  <c r="F598" i="12" s="1"/>
  <c r="E599" i="12"/>
  <c r="F599" i="12" s="1"/>
  <c r="E600" i="12"/>
  <c r="F600" i="12" s="1"/>
  <c r="E601" i="12"/>
  <c r="F601" i="12" s="1"/>
  <c r="E602" i="12"/>
  <c r="F602" i="12" s="1"/>
  <c r="E603" i="12"/>
  <c r="F603" i="12" s="1"/>
  <c r="E604" i="12"/>
  <c r="F604" i="12" s="1"/>
  <c r="E605" i="12"/>
  <c r="F605" i="12" s="1"/>
  <c r="E606" i="12"/>
  <c r="F606" i="12" s="1"/>
  <c r="E607" i="12"/>
  <c r="F607" i="12" s="1"/>
  <c r="E608" i="12"/>
  <c r="F608" i="12" s="1"/>
  <c r="E609" i="12"/>
  <c r="F609" i="12" s="1"/>
  <c r="E610" i="12"/>
  <c r="F610" i="12" s="1"/>
  <c r="E611" i="12"/>
  <c r="F611" i="12" s="1"/>
  <c r="E612" i="12"/>
  <c r="F612" i="12" s="1"/>
  <c r="E613" i="12"/>
  <c r="F613" i="12" s="1"/>
  <c r="E614" i="12"/>
  <c r="F614" i="12" s="1"/>
  <c r="E615" i="12"/>
  <c r="F615" i="12" s="1"/>
  <c r="E616" i="12"/>
  <c r="F616" i="12" s="1"/>
  <c r="E617" i="12"/>
  <c r="F617" i="12" s="1"/>
  <c r="E618" i="12"/>
  <c r="F618" i="12" s="1"/>
  <c r="E619" i="12"/>
  <c r="F619" i="12" s="1"/>
  <c r="E620" i="12"/>
  <c r="F620" i="12" s="1"/>
  <c r="E621" i="12"/>
  <c r="F621" i="12" s="1"/>
  <c r="E622" i="12"/>
  <c r="F622" i="12" s="1"/>
  <c r="E623" i="12"/>
  <c r="F623" i="12" s="1"/>
  <c r="E624" i="12"/>
  <c r="F624" i="12" s="1"/>
  <c r="E625" i="12"/>
  <c r="F625" i="12" s="1"/>
  <c r="E626" i="12"/>
  <c r="F626" i="12" s="1"/>
  <c r="E627" i="12"/>
  <c r="F627" i="12" s="1"/>
  <c r="E628" i="12"/>
  <c r="F628" i="12" s="1"/>
  <c r="E629" i="12"/>
  <c r="F629" i="12" s="1"/>
  <c r="E630" i="12"/>
  <c r="F630" i="12" s="1"/>
  <c r="E631" i="12"/>
  <c r="F631" i="12" s="1"/>
  <c r="E632" i="12"/>
  <c r="F632" i="12" s="1"/>
  <c r="E633" i="12"/>
  <c r="F633" i="12" s="1"/>
  <c r="E634" i="12"/>
  <c r="F634" i="12" s="1"/>
  <c r="E635" i="12"/>
  <c r="F635" i="12" s="1"/>
  <c r="E636" i="12"/>
  <c r="F636" i="12" s="1"/>
  <c r="E637" i="12"/>
  <c r="F637" i="12" s="1"/>
  <c r="E638" i="12"/>
  <c r="F638" i="12" s="1"/>
  <c r="E639" i="12"/>
  <c r="F639" i="12" s="1"/>
  <c r="E640" i="12"/>
  <c r="F640" i="12" s="1"/>
  <c r="E641" i="12"/>
  <c r="F641" i="12" s="1"/>
  <c r="E642" i="12"/>
  <c r="F642" i="12" s="1"/>
  <c r="E643" i="12"/>
  <c r="F643" i="12" s="1"/>
  <c r="E644" i="12"/>
  <c r="F644" i="12" s="1"/>
  <c r="E645" i="12"/>
  <c r="F645" i="12" s="1"/>
  <c r="E646" i="12"/>
  <c r="F646" i="12" s="1"/>
  <c r="E647" i="12"/>
  <c r="F647" i="12" s="1"/>
  <c r="E648" i="12"/>
  <c r="F648" i="12" s="1"/>
  <c r="E649" i="12"/>
  <c r="F649" i="12" s="1"/>
  <c r="E650" i="12"/>
  <c r="F650" i="12" s="1"/>
  <c r="E651" i="12"/>
  <c r="F651" i="12" s="1"/>
  <c r="E652" i="12"/>
  <c r="F652" i="12" s="1"/>
  <c r="E653" i="12"/>
  <c r="F653" i="12" s="1"/>
  <c r="E654" i="12"/>
  <c r="F654" i="12" s="1"/>
  <c r="E655" i="12"/>
  <c r="F655" i="12" s="1"/>
  <c r="E657" i="12"/>
  <c r="F657" i="12" s="1"/>
  <c r="E658" i="12"/>
  <c r="F658" i="12" s="1"/>
  <c r="E660" i="12"/>
  <c r="F660" i="12" s="1"/>
  <c r="E661" i="12"/>
  <c r="F661" i="12" s="1"/>
  <c r="E662" i="12"/>
  <c r="F662" i="12" s="1"/>
  <c r="E663" i="12"/>
  <c r="F663" i="12" s="1"/>
  <c r="E664" i="12"/>
  <c r="F664" i="12" s="1"/>
  <c r="E665" i="12"/>
  <c r="F665" i="12" s="1"/>
  <c r="E666" i="12"/>
  <c r="F666" i="12" s="1"/>
  <c r="E667" i="12"/>
  <c r="F667" i="12" s="1"/>
  <c r="E668" i="12"/>
  <c r="F668" i="12" s="1"/>
  <c r="E682" i="12"/>
  <c r="F682" i="12" s="1"/>
  <c r="E676" i="12"/>
  <c r="F676" i="12" s="1"/>
  <c r="E671" i="12"/>
  <c r="F671" i="12" s="1"/>
  <c r="E673" i="12"/>
  <c r="F673" i="12" s="1"/>
  <c r="E675" i="12"/>
  <c r="F675" i="12" s="1"/>
  <c r="E674" i="12"/>
  <c r="F674" i="12" s="1"/>
  <c r="E677" i="12"/>
  <c r="F677" i="12" s="1"/>
  <c r="E669" i="12"/>
  <c r="F669" i="12" s="1"/>
  <c r="E672" i="12"/>
  <c r="F672" i="12" s="1"/>
  <c r="E695" i="12"/>
  <c r="F695" i="12" s="1"/>
  <c r="E687" i="12"/>
  <c r="F687" i="12" s="1"/>
  <c r="E686" i="12"/>
  <c r="F686" i="12" s="1"/>
  <c r="E691" i="12"/>
  <c r="F691" i="12" s="1"/>
  <c r="E690" i="12"/>
  <c r="F690" i="12" s="1"/>
  <c r="E692" i="12"/>
  <c r="F692" i="12" s="1"/>
  <c r="E670" i="12"/>
  <c r="F670" i="12" s="1"/>
  <c r="E688" i="12"/>
  <c r="F688" i="12" s="1"/>
  <c r="E694" i="12"/>
  <c r="F694" i="12" s="1"/>
  <c r="E693" i="12"/>
  <c r="F693" i="12" s="1"/>
  <c r="E683" i="12"/>
  <c r="F683" i="12" s="1"/>
  <c r="E684" i="12"/>
  <c r="F684" i="12" s="1"/>
  <c r="E681" i="12"/>
  <c r="F681" i="12" s="1"/>
  <c r="E685" i="12"/>
  <c r="F685" i="12" s="1"/>
  <c r="E689" i="12"/>
  <c r="F689" i="12" s="1"/>
  <c r="E680" i="12"/>
  <c r="F680" i="12" s="1"/>
  <c r="E679" i="12"/>
  <c r="F679" i="12" s="1"/>
  <c r="E678" i="12"/>
  <c r="F678" i="12" s="1"/>
  <c r="E697" i="12"/>
  <c r="F697" i="12" s="1"/>
  <c r="E698" i="12"/>
  <c r="F698" i="12" s="1"/>
  <c r="E699" i="12"/>
  <c r="F699" i="12" s="1"/>
  <c r="E578" i="12"/>
  <c r="F578" i="12" s="1"/>
  <c r="E582" i="12"/>
  <c r="F582" i="12" s="1"/>
  <c r="E583" i="12"/>
  <c r="F583" i="12" s="1"/>
  <c r="E581" i="12"/>
  <c r="F581" i="12" s="1"/>
  <c r="E587" i="12"/>
  <c r="F587" i="12" s="1"/>
  <c r="E584" i="12"/>
  <c r="F584" i="12" s="1"/>
  <c r="E585" i="12"/>
  <c r="F585" i="12" s="1"/>
  <c r="E586" i="12"/>
  <c r="F586" i="12" s="1"/>
  <c r="E588" i="12"/>
  <c r="F588" i="12" s="1"/>
  <c r="E580" i="12"/>
  <c r="F580" i="12" s="1"/>
  <c r="E579" i="12"/>
  <c r="F579" i="12" s="1"/>
  <c r="F547" i="12"/>
  <c r="E551" i="12"/>
  <c r="F551" i="12" s="1"/>
  <c r="E548" i="12"/>
  <c r="F548" i="12" s="1"/>
  <c r="E542" i="12"/>
  <c r="F542" i="12" s="1"/>
  <c r="E561" i="12"/>
  <c r="F561" i="12" s="1"/>
  <c r="E545" i="12"/>
  <c r="F545" i="12" s="1"/>
  <c r="E571" i="12"/>
  <c r="F571" i="12" s="1"/>
  <c r="E448" i="12"/>
  <c r="F448" i="12" s="1"/>
  <c r="E449" i="12"/>
  <c r="F449" i="12" s="1"/>
  <c r="E450" i="12"/>
  <c r="F450" i="12" s="1"/>
  <c r="E451" i="12"/>
  <c r="F451" i="12" s="1"/>
  <c r="E452" i="12"/>
  <c r="F452" i="12" s="1"/>
  <c r="E453" i="12"/>
  <c r="F453" i="12" s="1"/>
  <c r="E454" i="12"/>
  <c r="F454" i="12" s="1"/>
  <c r="E455" i="12"/>
  <c r="F455" i="12" s="1"/>
  <c r="E456" i="12"/>
  <c r="F456" i="12" s="1"/>
  <c r="E457" i="12"/>
  <c r="F457" i="12" s="1"/>
  <c r="E458" i="12"/>
  <c r="F458" i="12" s="1"/>
  <c r="E459" i="12"/>
  <c r="F459" i="12" s="1"/>
  <c r="E460" i="12"/>
  <c r="F460" i="12" s="1"/>
  <c r="E461" i="12"/>
  <c r="F461" i="12" s="1"/>
  <c r="E462" i="12"/>
  <c r="F462" i="12" s="1"/>
  <c r="E463" i="12"/>
  <c r="F463" i="12" s="1"/>
  <c r="E464" i="12"/>
  <c r="F464" i="12" s="1"/>
  <c r="E465" i="12"/>
  <c r="F465" i="12" s="1"/>
  <c r="E466" i="12"/>
  <c r="F466" i="12" s="1"/>
  <c r="E467" i="12"/>
  <c r="F467" i="12" s="1"/>
  <c r="E468" i="12"/>
  <c r="F468" i="12" s="1"/>
  <c r="E469" i="12"/>
  <c r="F469" i="12" s="1"/>
  <c r="E470" i="12"/>
  <c r="F470" i="12" s="1"/>
  <c r="E471" i="12"/>
  <c r="F471" i="12" s="1"/>
  <c r="E472" i="12"/>
  <c r="F472" i="12" s="1"/>
  <c r="E473" i="12"/>
  <c r="F473" i="12" s="1"/>
  <c r="E474" i="12"/>
  <c r="F474" i="12" s="1"/>
  <c r="E475" i="12"/>
  <c r="F475" i="12" s="1"/>
  <c r="E476" i="12"/>
  <c r="F476" i="12" s="1"/>
  <c r="E477" i="12"/>
  <c r="F477" i="12" s="1"/>
  <c r="E478" i="12"/>
  <c r="F478" i="12" s="1"/>
  <c r="E479" i="12"/>
  <c r="F479" i="12" s="1"/>
  <c r="E480" i="12"/>
  <c r="F480" i="12" s="1"/>
  <c r="E481" i="12"/>
  <c r="F481" i="12" s="1"/>
  <c r="E482" i="12"/>
  <c r="F482" i="12" s="1"/>
  <c r="E483" i="12"/>
  <c r="F483" i="12" s="1"/>
  <c r="E484" i="12"/>
  <c r="F484" i="12" s="1"/>
  <c r="E485" i="12"/>
  <c r="F485" i="12" s="1"/>
  <c r="E486" i="12"/>
  <c r="F486" i="12" s="1"/>
  <c r="E487" i="12"/>
  <c r="F487" i="12" s="1"/>
  <c r="E488" i="12"/>
  <c r="F488" i="12" s="1"/>
  <c r="E489" i="12"/>
  <c r="F489" i="12" s="1"/>
  <c r="E490" i="12"/>
  <c r="F490" i="12" s="1"/>
  <c r="E491" i="12"/>
  <c r="F491" i="12" s="1"/>
  <c r="E492" i="12"/>
  <c r="F492" i="12" s="1"/>
  <c r="E493" i="12"/>
  <c r="F493" i="12" s="1"/>
  <c r="E494" i="12"/>
  <c r="F494" i="12" s="1"/>
  <c r="E495" i="12"/>
  <c r="F495" i="12" s="1"/>
  <c r="E496" i="12"/>
  <c r="F496" i="12" s="1"/>
  <c r="E497" i="12"/>
  <c r="F497" i="12" s="1"/>
  <c r="E498" i="12"/>
  <c r="F498" i="12" s="1"/>
  <c r="E499" i="12"/>
  <c r="F499" i="12" s="1"/>
  <c r="E500" i="12"/>
  <c r="F500" i="12" s="1"/>
  <c r="E501" i="12"/>
  <c r="F501" i="12" s="1"/>
  <c r="E502" i="12"/>
  <c r="F502" i="12" s="1"/>
  <c r="E503" i="12"/>
  <c r="F503" i="12" s="1"/>
  <c r="E504" i="12"/>
  <c r="F504" i="12" s="1"/>
  <c r="E505" i="12"/>
  <c r="F505" i="12" s="1"/>
  <c r="E506" i="12"/>
  <c r="F506" i="12" s="1"/>
  <c r="E507" i="12"/>
  <c r="F507" i="12" s="1"/>
  <c r="E508" i="12"/>
  <c r="F508" i="12" s="1"/>
  <c r="E509" i="12"/>
  <c r="F509" i="12" s="1"/>
  <c r="E510" i="12"/>
  <c r="F510" i="12" s="1"/>
  <c r="E511" i="12"/>
  <c r="F511" i="12" s="1"/>
  <c r="E512" i="12"/>
  <c r="F512" i="12" s="1"/>
  <c r="E513" i="12"/>
  <c r="F513" i="12" s="1"/>
  <c r="E514" i="12"/>
  <c r="F514" i="12" s="1"/>
  <c r="E515" i="12"/>
  <c r="F515" i="12" s="1"/>
  <c r="E516" i="12"/>
  <c r="F516" i="12" s="1"/>
  <c r="E517" i="12"/>
  <c r="F517" i="12" s="1"/>
  <c r="E518" i="12"/>
  <c r="F518" i="12" s="1"/>
  <c r="E519" i="12"/>
  <c r="F519" i="12" s="1"/>
  <c r="E520" i="12"/>
  <c r="F520" i="12" s="1"/>
  <c r="E521" i="12"/>
  <c r="F521" i="12" s="1"/>
  <c r="E522" i="12"/>
  <c r="F522" i="12" s="1"/>
  <c r="E523" i="12"/>
  <c r="F523" i="12" s="1"/>
  <c r="E524" i="12"/>
  <c r="F524" i="12" s="1"/>
  <c r="E525" i="12"/>
  <c r="F525" i="12" s="1"/>
  <c r="E526" i="12"/>
  <c r="F526" i="12" s="1"/>
  <c r="E527" i="12"/>
  <c r="F527" i="12" s="1"/>
  <c r="E528" i="12"/>
  <c r="F528" i="12" s="1"/>
  <c r="E529" i="12"/>
  <c r="F529" i="12" s="1"/>
  <c r="E530" i="12"/>
  <c r="F530" i="12" s="1"/>
  <c r="E447" i="12"/>
  <c r="F447" i="12" s="1"/>
  <c r="E301" i="12"/>
  <c r="F301" i="12" s="1"/>
  <c r="E302" i="12"/>
  <c r="F302" i="12" s="1"/>
  <c r="E303" i="12"/>
  <c r="F303" i="12" s="1"/>
  <c r="E304" i="12"/>
  <c r="F304" i="12" s="1"/>
  <c r="E305" i="12"/>
  <c r="F305" i="12" s="1"/>
  <c r="E306" i="12"/>
  <c r="F306" i="12" s="1"/>
  <c r="E307" i="12"/>
  <c r="F307" i="12" s="1"/>
  <c r="E308" i="12"/>
  <c r="F308" i="12" s="1"/>
  <c r="E309" i="12"/>
  <c r="F309" i="12" s="1"/>
  <c r="E310" i="12"/>
  <c r="F310" i="12" s="1"/>
  <c r="E311" i="12"/>
  <c r="F311" i="12" s="1"/>
  <c r="E312" i="12"/>
  <c r="F312" i="12" s="1"/>
  <c r="E313" i="12"/>
  <c r="F313" i="12" s="1"/>
  <c r="E314" i="12"/>
  <c r="F314" i="12" s="1"/>
  <c r="E315" i="12"/>
  <c r="F315" i="12" s="1"/>
  <c r="E316" i="12"/>
  <c r="F316" i="12" s="1"/>
  <c r="E317" i="12"/>
  <c r="F317" i="12" s="1"/>
  <c r="E318" i="12"/>
  <c r="F318" i="12" s="1"/>
  <c r="E319" i="12"/>
  <c r="F319" i="12" s="1"/>
  <c r="E320" i="12"/>
  <c r="F320" i="12" s="1"/>
  <c r="E321" i="12"/>
  <c r="F321" i="12" s="1"/>
  <c r="E322" i="12"/>
  <c r="F322" i="12" s="1"/>
  <c r="E323" i="12"/>
  <c r="F323" i="12" s="1"/>
  <c r="E324" i="12"/>
  <c r="F324" i="12" s="1"/>
  <c r="E325" i="12"/>
  <c r="F325" i="12" s="1"/>
  <c r="E326" i="12"/>
  <c r="F326" i="12" s="1"/>
  <c r="E327" i="12"/>
  <c r="F327" i="12" s="1"/>
  <c r="E328" i="12"/>
  <c r="F328" i="12" s="1"/>
  <c r="E329" i="12"/>
  <c r="F329" i="12" s="1"/>
  <c r="E330" i="12"/>
  <c r="F330" i="12" s="1"/>
  <c r="E331" i="12"/>
  <c r="F331" i="12" s="1"/>
  <c r="E332" i="12"/>
  <c r="F332" i="12" s="1"/>
  <c r="E333" i="12"/>
  <c r="F333" i="12" s="1"/>
  <c r="E334" i="12"/>
  <c r="F334" i="12" s="1"/>
  <c r="E335" i="12"/>
  <c r="F335" i="12" s="1"/>
  <c r="E336" i="12"/>
  <c r="F336" i="12" s="1"/>
  <c r="E337" i="12"/>
  <c r="F337" i="12" s="1"/>
  <c r="E338" i="12"/>
  <c r="F338" i="12" s="1"/>
  <c r="E339" i="12"/>
  <c r="F339" i="12" s="1"/>
  <c r="E340" i="12"/>
  <c r="F340" i="12" s="1"/>
  <c r="E341" i="12"/>
  <c r="F341" i="12" s="1"/>
  <c r="E342" i="12"/>
  <c r="F342" i="12" s="1"/>
  <c r="E343" i="12"/>
  <c r="F343" i="12" s="1"/>
  <c r="E344" i="12"/>
  <c r="F344" i="12" s="1"/>
  <c r="E345" i="12"/>
  <c r="F345" i="12" s="1"/>
  <c r="E346" i="12"/>
  <c r="F346" i="12" s="1"/>
  <c r="E347" i="12"/>
  <c r="F347" i="12" s="1"/>
  <c r="E348" i="12"/>
  <c r="F348" i="12" s="1"/>
  <c r="E349" i="12"/>
  <c r="F349" i="12" s="1"/>
  <c r="E350" i="12"/>
  <c r="F350" i="12" s="1"/>
  <c r="E351" i="12"/>
  <c r="F351" i="12" s="1"/>
  <c r="E352" i="12"/>
  <c r="F352" i="12" s="1"/>
  <c r="E353" i="12"/>
  <c r="F353" i="12" s="1"/>
  <c r="E354" i="12"/>
  <c r="F354" i="12" s="1"/>
  <c r="E355" i="12"/>
  <c r="F355" i="12" s="1"/>
  <c r="E356" i="12"/>
  <c r="F356" i="12" s="1"/>
  <c r="E357" i="12"/>
  <c r="F357" i="12" s="1"/>
  <c r="E358" i="12"/>
  <c r="F358" i="12" s="1"/>
  <c r="E359" i="12"/>
  <c r="F359" i="12" s="1"/>
  <c r="E360" i="12"/>
  <c r="F360" i="12" s="1"/>
  <c r="E361" i="12"/>
  <c r="F361" i="12" s="1"/>
  <c r="E362" i="12"/>
  <c r="F362" i="12" s="1"/>
  <c r="E363" i="12"/>
  <c r="F363" i="12" s="1"/>
  <c r="E364" i="12"/>
  <c r="F364" i="12" s="1"/>
  <c r="E365" i="12"/>
  <c r="F365" i="12" s="1"/>
  <c r="E366" i="12"/>
  <c r="F366" i="12" s="1"/>
  <c r="E367" i="12"/>
  <c r="F367" i="12" s="1"/>
  <c r="E368" i="12"/>
  <c r="F368" i="12" s="1"/>
  <c r="E369" i="12"/>
  <c r="F369" i="12" s="1"/>
  <c r="E370" i="12"/>
  <c r="F370" i="12" s="1"/>
  <c r="E371" i="12"/>
  <c r="F371" i="12" s="1"/>
  <c r="E372" i="12"/>
  <c r="F372" i="12" s="1"/>
  <c r="E373" i="12"/>
  <c r="F373" i="12" s="1"/>
  <c r="E374" i="12"/>
  <c r="F374" i="12" s="1"/>
  <c r="E375" i="12"/>
  <c r="F375" i="12" s="1"/>
  <c r="E376" i="12"/>
  <c r="F376" i="12" s="1"/>
  <c r="E377" i="12"/>
  <c r="F377" i="12" s="1"/>
  <c r="E378" i="12"/>
  <c r="F378" i="12" s="1"/>
  <c r="E379" i="12"/>
  <c r="F379" i="12" s="1"/>
  <c r="E380" i="12"/>
  <c r="F380" i="12" s="1"/>
  <c r="E381" i="12"/>
  <c r="F381" i="12" s="1"/>
  <c r="E382" i="12"/>
  <c r="F382" i="12" s="1"/>
  <c r="E383" i="12"/>
  <c r="F383" i="12" s="1"/>
  <c r="E384" i="12"/>
  <c r="F384" i="12" s="1"/>
  <c r="E385" i="12"/>
  <c r="F385" i="12" s="1"/>
  <c r="E386" i="12"/>
  <c r="F386" i="12" s="1"/>
  <c r="E387" i="12"/>
  <c r="F387" i="12" s="1"/>
  <c r="E388" i="12"/>
  <c r="F388" i="12" s="1"/>
  <c r="E389" i="12"/>
  <c r="F389" i="12" s="1"/>
  <c r="E390" i="12"/>
  <c r="F390" i="12" s="1"/>
  <c r="E391" i="12"/>
  <c r="F391" i="12" s="1"/>
  <c r="E392" i="12"/>
  <c r="F392" i="12" s="1"/>
  <c r="E393" i="12"/>
  <c r="F393" i="12" s="1"/>
  <c r="E394" i="12"/>
  <c r="F394" i="12" s="1"/>
  <c r="E395" i="12"/>
  <c r="F395" i="12" s="1"/>
  <c r="E396" i="12"/>
  <c r="F396" i="12" s="1"/>
  <c r="E397" i="12"/>
  <c r="F397" i="12" s="1"/>
  <c r="E398" i="12"/>
  <c r="F398" i="12" s="1"/>
  <c r="E399" i="12"/>
  <c r="F399" i="12" s="1"/>
  <c r="E400" i="12"/>
  <c r="F400" i="12" s="1"/>
  <c r="E401" i="12"/>
  <c r="F401" i="12" s="1"/>
  <c r="E402" i="12"/>
  <c r="F402" i="12" s="1"/>
  <c r="E403" i="12"/>
  <c r="F403" i="12" s="1"/>
  <c r="E404" i="12"/>
  <c r="F404" i="12" s="1"/>
  <c r="E405" i="12"/>
  <c r="F405" i="12" s="1"/>
  <c r="E406" i="12"/>
  <c r="F406" i="12" s="1"/>
  <c r="E407" i="12"/>
  <c r="F407" i="12" s="1"/>
  <c r="E408" i="12"/>
  <c r="F408" i="12" s="1"/>
  <c r="E409" i="12"/>
  <c r="F409" i="12" s="1"/>
  <c r="E410" i="12"/>
  <c r="F410" i="12" s="1"/>
  <c r="E411" i="12"/>
  <c r="F411" i="12" s="1"/>
  <c r="E412" i="12"/>
  <c r="F412" i="12" s="1"/>
  <c r="E413" i="12"/>
  <c r="F413" i="12" s="1"/>
  <c r="E414" i="12"/>
  <c r="F414" i="12" s="1"/>
  <c r="E415" i="12"/>
  <c r="F415" i="12" s="1"/>
  <c r="E416" i="12"/>
  <c r="F416" i="12" s="1"/>
  <c r="E417" i="12"/>
  <c r="F417" i="12" s="1"/>
  <c r="E418" i="12"/>
  <c r="F418" i="12" s="1"/>
  <c r="E419" i="12"/>
  <c r="F419" i="12" s="1"/>
  <c r="E420" i="12"/>
  <c r="F420" i="12" s="1"/>
  <c r="E421" i="12"/>
  <c r="F421" i="12" s="1"/>
  <c r="E422" i="12"/>
  <c r="F422" i="12" s="1"/>
  <c r="E423" i="12"/>
  <c r="F423" i="12" s="1"/>
  <c r="E424" i="12"/>
  <c r="F424" i="12" s="1"/>
  <c r="E425" i="12"/>
  <c r="F425" i="12" s="1"/>
  <c r="E426" i="12"/>
  <c r="F426" i="12" s="1"/>
  <c r="E427" i="12"/>
  <c r="F427" i="12" s="1"/>
  <c r="E428" i="12"/>
  <c r="F428" i="12" s="1"/>
  <c r="E429" i="12"/>
  <c r="F429" i="12" s="1"/>
  <c r="E430" i="12"/>
  <c r="F430" i="12" s="1"/>
  <c r="E431" i="12"/>
  <c r="F431" i="12" s="1"/>
  <c r="E432" i="12"/>
  <c r="F432" i="12" s="1"/>
  <c r="E433" i="12"/>
  <c r="F433" i="12" s="1"/>
  <c r="E434" i="12"/>
  <c r="F434" i="12" s="1"/>
  <c r="E435" i="12"/>
  <c r="F435" i="12" s="1"/>
  <c r="E436" i="12"/>
  <c r="F436" i="12" s="1"/>
  <c r="E437" i="12"/>
  <c r="F437" i="12" s="1"/>
  <c r="E438" i="12"/>
  <c r="F438" i="12" s="1"/>
  <c r="E439" i="12"/>
  <c r="F439" i="12" s="1"/>
  <c r="E440" i="12"/>
  <c r="F440" i="12" s="1"/>
  <c r="E441" i="12"/>
  <c r="F441" i="12" s="1"/>
  <c r="E442" i="12"/>
  <c r="F442" i="12" s="1"/>
  <c r="E443" i="12"/>
  <c r="F443" i="12" s="1"/>
  <c r="E444" i="12"/>
  <c r="F444" i="12" s="1"/>
  <c r="E445" i="12"/>
  <c r="F445" i="12" s="1"/>
  <c r="E446" i="12"/>
  <c r="F446" i="12" s="1"/>
  <c r="E296" i="12"/>
  <c r="F296" i="12" s="1"/>
  <c r="E297" i="12"/>
  <c r="F297" i="12" s="1"/>
  <c r="E298" i="12"/>
  <c r="F298" i="12" s="1"/>
  <c r="E299" i="12"/>
  <c r="F299" i="12" s="1"/>
  <c r="E300" i="12"/>
  <c r="F300" i="12" s="1"/>
  <c r="E541" i="12"/>
  <c r="E536" i="12"/>
  <c r="F536" i="12" s="1"/>
  <c r="E546" i="12"/>
  <c r="E66" i="12"/>
  <c r="F66" i="12" s="1"/>
  <c r="E562" i="12"/>
  <c r="F562" i="12" s="1"/>
  <c r="E558" i="12"/>
  <c r="F558" i="12" s="1"/>
  <c r="E557" i="12"/>
  <c r="F557" i="12" s="1"/>
  <c r="E559" i="12"/>
  <c r="F559" i="12" s="1"/>
  <c r="E560" i="12"/>
  <c r="F560" i="12" s="1"/>
  <c r="E575" i="12"/>
  <c r="F575" i="12" s="1"/>
  <c r="E576" i="12"/>
  <c r="F576" i="12" s="1"/>
  <c r="E577" i="12"/>
  <c r="F577" i="12" s="1"/>
  <c r="E552" i="12"/>
  <c r="F552" i="12" s="1"/>
  <c r="E553" i="12"/>
  <c r="F553" i="12" s="1"/>
  <c r="E554" i="12"/>
  <c r="F554" i="12" s="1"/>
  <c r="E544" i="12"/>
  <c r="F544" i="12" s="1"/>
  <c r="E133" i="12"/>
  <c r="F133" i="12" s="1"/>
  <c r="E134" i="12"/>
  <c r="F134" i="12" s="1"/>
  <c r="E33" i="12"/>
  <c r="F33" i="12" s="1"/>
  <c r="E34" i="12"/>
  <c r="F34" i="12" s="1"/>
  <c r="E35" i="12"/>
  <c r="F35" i="12" s="1"/>
  <c r="E22" i="12"/>
  <c r="E24" i="12"/>
  <c r="E44" i="12"/>
  <c r="E60" i="12"/>
  <c r="E63" i="12"/>
  <c r="E99" i="12"/>
  <c r="E101" i="12"/>
  <c r="E127" i="12"/>
  <c r="E120" i="12"/>
  <c r="E6" i="12"/>
  <c r="E7" i="12"/>
  <c r="E8" i="12"/>
  <c r="E9" i="12"/>
  <c r="E10" i="12"/>
  <c r="F10" i="12" s="1"/>
  <c r="E11" i="12"/>
  <c r="E14" i="12"/>
  <c r="E50" i="12"/>
  <c r="E51" i="12"/>
  <c r="E52" i="12"/>
  <c r="E53" i="12"/>
  <c r="E56" i="12"/>
  <c r="E59" i="12"/>
  <c r="E102" i="12"/>
  <c r="E106" i="12"/>
  <c r="E110" i="12"/>
  <c r="E111" i="12"/>
  <c r="E137" i="12"/>
  <c r="E139" i="12"/>
  <c r="E138" i="12"/>
  <c r="E54" i="12"/>
  <c r="E87" i="12"/>
  <c r="E88" i="12"/>
  <c r="E89" i="12"/>
  <c r="E104" i="12"/>
  <c r="E105" i="12"/>
  <c r="E107" i="12"/>
  <c r="E77" i="12"/>
  <c r="E92" i="12"/>
  <c r="E94" i="12"/>
  <c r="E109" i="12"/>
  <c r="E12" i="12"/>
  <c r="E13" i="12"/>
  <c r="E69" i="12"/>
  <c r="E19" i="12"/>
  <c r="E128" i="12"/>
  <c r="E26" i="12"/>
  <c r="E79" i="12"/>
  <c r="E28" i="12"/>
  <c r="E39" i="12"/>
  <c r="E42" i="12"/>
  <c r="E41" i="12"/>
  <c r="E67" i="12"/>
  <c r="E100" i="12"/>
  <c r="E84" i="12"/>
  <c r="E83" i="12"/>
  <c r="F83" i="12" s="1"/>
  <c r="E46" i="12"/>
  <c r="E98" i="12"/>
  <c r="E15" i="12"/>
  <c r="E16" i="12"/>
  <c r="E27" i="12"/>
  <c r="E29" i="12"/>
  <c r="E30" i="12"/>
  <c r="E36" i="12"/>
  <c r="E40" i="12"/>
  <c r="E47" i="12"/>
  <c r="E55" i="12"/>
  <c r="E65" i="12"/>
  <c r="E81" i="12"/>
  <c r="E93" i="12"/>
  <c r="E95" i="12"/>
  <c r="E97" i="12"/>
  <c r="E118" i="12"/>
  <c r="E126" i="12"/>
  <c r="E125" i="12"/>
  <c r="E121" i="12"/>
  <c r="E123" i="12"/>
  <c r="E129" i="12"/>
  <c r="E130" i="12"/>
  <c r="E132" i="12"/>
  <c r="E136" i="12"/>
  <c r="E25" i="12"/>
  <c r="E85" i="12"/>
  <c r="E119" i="12"/>
  <c r="E57" i="12"/>
  <c r="E58" i="12"/>
  <c r="E76" i="12"/>
  <c r="E86" i="12"/>
  <c r="E31" i="12"/>
  <c r="E45" i="12"/>
  <c r="E131" i="12"/>
  <c r="E48" i="12"/>
  <c r="E82" i="12"/>
  <c r="E5" i="12"/>
  <c r="F5" i="12" s="1"/>
  <c r="E17" i="12"/>
  <c r="E32" i="12"/>
  <c r="E49" i="12"/>
  <c r="E61" i="12"/>
  <c r="F61" i="12" s="1"/>
  <c r="E62" i="12"/>
  <c r="E64" i="12"/>
  <c r="E80" i="12"/>
  <c r="F80" i="12" s="1"/>
  <c r="E90" i="12"/>
  <c r="F90" i="12" s="1"/>
  <c r="E91" i="12"/>
  <c r="F91" i="12" s="1"/>
  <c r="E115" i="12"/>
  <c r="F115" i="12" s="1"/>
  <c r="E124" i="12"/>
  <c r="F124" i="12" s="1"/>
  <c r="E122" i="12"/>
  <c r="F122" i="12" s="1"/>
  <c r="E75" i="12"/>
  <c r="F75" i="12" s="1"/>
  <c r="E73" i="12"/>
  <c r="F73" i="12" s="1"/>
  <c r="E74" i="12"/>
  <c r="F74" i="12" s="1"/>
  <c r="E38" i="12"/>
  <c r="F38" i="12" s="1"/>
  <c r="E108" i="12"/>
  <c r="F108" i="12" s="1"/>
  <c r="E68" i="12"/>
  <c r="F68" i="12" s="1"/>
  <c r="E72" i="12"/>
  <c r="F72" i="12" s="1"/>
  <c r="E18" i="12"/>
  <c r="E537" i="12"/>
  <c r="E295" i="12"/>
  <c r="F295" i="12" s="1"/>
  <c r="E294" i="12"/>
  <c r="F294" i="12" s="1"/>
  <c r="E293" i="12"/>
  <c r="F293" i="12" s="1"/>
  <c r="E292" i="12"/>
  <c r="F292" i="12" s="1"/>
  <c r="E291" i="12"/>
  <c r="F291" i="12" s="1"/>
  <c r="E290" i="12"/>
  <c r="F290" i="12" s="1"/>
  <c r="E289" i="12"/>
  <c r="F289" i="12" s="1"/>
  <c r="E288" i="12"/>
  <c r="F288" i="12" s="1"/>
  <c r="E287" i="12"/>
  <c r="F287" i="12" s="1"/>
  <c r="E286" i="12"/>
  <c r="F286" i="12" s="1"/>
  <c r="E285" i="12"/>
  <c r="F285" i="12" s="1"/>
  <c r="E284" i="12"/>
  <c r="F284" i="12" s="1"/>
  <c r="E283" i="12"/>
  <c r="F283" i="12" s="1"/>
  <c r="E282" i="12"/>
  <c r="F282" i="12" s="1"/>
  <c r="E281" i="12"/>
  <c r="F281" i="12" s="1"/>
  <c r="E280" i="12"/>
  <c r="F280" i="12" s="1"/>
  <c r="E279" i="12"/>
  <c r="F279" i="12" s="1"/>
  <c r="E278" i="12"/>
  <c r="F278" i="12" s="1"/>
  <c r="E277" i="12"/>
  <c r="F277" i="12" s="1"/>
  <c r="E276" i="12"/>
  <c r="F276" i="12" s="1"/>
  <c r="E275" i="12"/>
  <c r="F275" i="12" s="1"/>
  <c r="E274" i="12"/>
  <c r="F274" i="12" s="1"/>
  <c r="E273" i="12"/>
  <c r="F273" i="12" s="1"/>
  <c r="E179" i="12"/>
  <c r="F179" i="12" s="1"/>
  <c r="E180" i="12"/>
  <c r="F180" i="12" s="1"/>
  <c r="E181" i="12"/>
  <c r="F181" i="12" s="1"/>
  <c r="E182" i="12"/>
  <c r="F182" i="12" s="1"/>
  <c r="E183" i="12"/>
  <c r="F183" i="12" s="1"/>
  <c r="E184" i="12"/>
  <c r="F184" i="12" s="1"/>
  <c r="E185" i="12"/>
  <c r="F185" i="12" s="1"/>
  <c r="E186" i="12"/>
  <c r="F186" i="12" s="1"/>
  <c r="E187" i="12"/>
  <c r="F187" i="12" s="1"/>
  <c r="E188" i="12"/>
  <c r="F188" i="12" s="1"/>
  <c r="E189" i="12"/>
  <c r="F189" i="12" s="1"/>
  <c r="E190" i="12"/>
  <c r="F190" i="12" s="1"/>
  <c r="E191" i="12"/>
  <c r="F191" i="12" s="1"/>
  <c r="E192" i="12"/>
  <c r="F192" i="12" s="1"/>
  <c r="E193" i="12"/>
  <c r="F193" i="12" s="1"/>
  <c r="E194" i="12"/>
  <c r="F194" i="12" s="1"/>
  <c r="E195" i="12"/>
  <c r="F195" i="12" s="1"/>
  <c r="E196" i="12"/>
  <c r="F196" i="12" s="1"/>
  <c r="E197" i="12"/>
  <c r="F197" i="12" s="1"/>
  <c r="E198" i="12"/>
  <c r="F198" i="12" s="1"/>
  <c r="E199" i="12"/>
  <c r="F199" i="12" s="1"/>
  <c r="E200" i="12"/>
  <c r="F200" i="12" s="1"/>
  <c r="E201" i="12"/>
  <c r="F201" i="12" s="1"/>
  <c r="E202" i="12"/>
  <c r="F202" i="12" s="1"/>
  <c r="E203" i="12"/>
  <c r="F203" i="12" s="1"/>
  <c r="E204" i="12"/>
  <c r="F204" i="12" s="1"/>
  <c r="E205" i="12"/>
  <c r="F205" i="12" s="1"/>
  <c r="E206" i="12"/>
  <c r="F206" i="12" s="1"/>
  <c r="E207" i="12"/>
  <c r="F207" i="12" s="1"/>
  <c r="E208" i="12"/>
  <c r="F208" i="12" s="1"/>
  <c r="E209" i="12"/>
  <c r="F209" i="12" s="1"/>
  <c r="E210" i="12"/>
  <c r="F210" i="12" s="1"/>
  <c r="E211" i="12"/>
  <c r="F211" i="12" s="1"/>
  <c r="E212" i="12"/>
  <c r="F212" i="12" s="1"/>
  <c r="E213" i="12"/>
  <c r="F213" i="12" s="1"/>
  <c r="E214" i="12"/>
  <c r="F214" i="12" s="1"/>
  <c r="E215" i="12"/>
  <c r="F215" i="12" s="1"/>
  <c r="E216" i="12"/>
  <c r="F216" i="12" s="1"/>
  <c r="E217" i="12"/>
  <c r="F217" i="12" s="1"/>
  <c r="E218" i="12"/>
  <c r="F218" i="12" s="1"/>
  <c r="E219" i="12"/>
  <c r="F219" i="12" s="1"/>
  <c r="E220" i="12"/>
  <c r="F220" i="12" s="1"/>
  <c r="E221" i="12"/>
  <c r="F221" i="12" s="1"/>
  <c r="E222" i="12"/>
  <c r="F222" i="12" s="1"/>
  <c r="E223" i="12"/>
  <c r="F223" i="12" s="1"/>
  <c r="E224" i="12"/>
  <c r="F224" i="12" s="1"/>
  <c r="E225" i="12"/>
  <c r="F225" i="12" s="1"/>
  <c r="E226" i="12"/>
  <c r="F226" i="12" s="1"/>
  <c r="E227" i="12"/>
  <c r="F227" i="12" s="1"/>
  <c r="E228" i="12"/>
  <c r="F228" i="12" s="1"/>
  <c r="E229" i="12"/>
  <c r="F229" i="12" s="1"/>
  <c r="E230" i="12"/>
  <c r="F230" i="12" s="1"/>
  <c r="E231" i="12"/>
  <c r="F231" i="12" s="1"/>
  <c r="E232" i="12"/>
  <c r="F232" i="12" s="1"/>
  <c r="E233" i="12"/>
  <c r="F233" i="12" s="1"/>
  <c r="E234" i="12"/>
  <c r="F234" i="12" s="1"/>
  <c r="E235" i="12"/>
  <c r="F235" i="12" s="1"/>
  <c r="E236" i="12"/>
  <c r="F236" i="12" s="1"/>
  <c r="E237" i="12"/>
  <c r="F237" i="12" s="1"/>
  <c r="E238" i="12"/>
  <c r="F238" i="12" s="1"/>
  <c r="E239" i="12"/>
  <c r="F239" i="12" s="1"/>
  <c r="E240" i="12"/>
  <c r="F240" i="12" s="1"/>
  <c r="E241" i="12"/>
  <c r="F241" i="12" s="1"/>
  <c r="E242" i="12"/>
  <c r="F242" i="12" s="1"/>
  <c r="E243" i="12"/>
  <c r="F243" i="12" s="1"/>
  <c r="E244" i="12"/>
  <c r="F244" i="12" s="1"/>
  <c r="E245" i="12"/>
  <c r="F245" i="12" s="1"/>
  <c r="E246" i="12"/>
  <c r="F246" i="12" s="1"/>
  <c r="E247" i="12"/>
  <c r="F247" i="12" s="1"/>
  <c r="E248" i="12"/>
  <c r="F248" i="12" s="1"/>
  <c r="E249" i="12"/>
  <c r="F249" i="12" s="1"/>
  <c r="E250" i="12"/>
  <c r="F250" i="12" s="1"/>
  <c r="E251" i="12"/>
  <c r="F251" i="12" s="1"/>
  <c r="E252" i="12"/>
  <c r="F252" i="12" s="1"/>
  <c r="E253" i="12"/>
  <c r="F253" i="12" s="1"/>
  <c r="E254" i="12"/>
  <c r="F254" i="12" s="1"/>
  <c r="E255" i="12"/>
  <c r="F255" i="12" s="1"/>
  <c r="E256" i="12"/>
  <c r="F256" i="12" s="1"/>
  <c r="E257" i="12"/>
  <c r="F257" i="12" s="1"/>
  <c r="E258" i="12"/>
  <c r="F258" i="12" s="1"/>
  <c r="E259" i="12"/>
  <c r="F259" i="12" s="1"/>
  <c r="E260" i="12"/>
  <c r="F260" i="12" s="1"/>
  <c r="E261" i="12"/>
  <c r="F261" i="12" s="1"/>
  <c r="E262" i="12"/>
  <c r="F262" i="12" s="1"/>
  <c r="E263" i="12"/>
  <c r="F263" i="12" s="1"/>
  <c r="E264" i="12"/>
  <c r="F264" i="12" s="1"/>
  <c r="E265" i="12"/>
  <c r="F265" i="12" s="1"/>
  <c r="E266" i="12"/>
  <c r="F266" i="12" s="1"/>
  <c r="E267" i="12"/>
  <c r="F267" i="12" s="1"/>
  <c r="E268" i="12"/>
  <c r="F268" i="12" s="1"/>
  <c r="E269" i="12"/>
  <c r="F269" i="12" s="1"/>
  <c r="E270" i="12"/>
  <c r="F270" i="12" s="1"/>
  <c r="E271" i="12"/>
  <c r="F271" i="12" s="1"/>
  <c r="E272" i="12"/>
  <c r="F272" i="12" s="1"/>
  <c r="E140" i="12"/>
  <c r="F140" i="12" s="1"/>
  <c r="E141" i="12"/>
  <c r="F141" i="12" s="1"/>
  <c r="E142" i="12"/>
  <c r="F142" i="12" s="1"/>
  <c r="E143" i="12"/>
  <c r="F143" i="12" s="1"/>
  <c r="E144" i="12"/>
  <c r="F144" i="12" s="1"/>
  <c r="E145" i="12"/>
  <c r="F145" i="12" s="1"/>
  <c r="E146" i="12"/>
  <c r="F146" i="12" s="1"/>
  <c r="E147" i="12"/>
  <c r="F147" i="12" s="1"/>
  <c r="E148" i="12"/>
  <c r="F148" i="12" s="1"/>
  <c r="E149" i="12"/>
  <c r="F149" i="12" s="1"/>
  <c r="E150" i="12"/>
  <c r="F150" i="12" s="1"/>
  <c r="E151" i="12"/>
  <c r="F151" i="12" s="1"/>
  <c r="E152" i="12"/>
  <c r="F152" i="12" s="1"/>
  <c r="E153" i="12"/>
  <c r="F153" i="12" s="1"/>
  <c r="E154" i="12"/>
  <c r="F154" i="12" s="1"/>
  <c r="E155" i="12"/>
  <c r="F155" i="12" s="1"/>
  <c r="E156" i="12"/>
  <c r="F156" i="12" s="1"/>
  <c r="E157" i="12"/>
  <c r="F157" i="12" s="1"/>
  <c r="E158" i="12"/>
  <c r="F158" i="12" s="1"/>
  <c r="E159" i="12"/>
  <c r="F159" i="12" s="1"/>
  <c r="E160" i="12"/>
  <c r="F160" i="12" s="1"/>
  <c r="E161" i="12"/>
  <c r="F161" i="12" s="1"/>
  <c r="E162" i="12"/>
  <c r="F162" i="12" s="1"/>
  <c r="E163" i="12"/>
  <c r="F163" i="12" s="1"/>
  <c r="E164" i="12"/>
  <c r="F164" i="12" s="1"/>
  <c r="E165" i="12"/>
  <c r="F165" i="12" s="1"/>
  <c r="E166" i="12"/>
  <c r="F166" i="12" s="1"/>
  <c r="E167" i="12"/>
  <c r="F167" i="12" s="1"/>
  <c r="E168" i="12"/>
  <c r="F168" i="12" s="1"/>
  <c r="E169" i="12"/>
  <c r="F169" i="12" s="1"/>
  <c r="E170" i="12"/>
  <c r="F170" i="12" s="1"/>
  <c r="E171" i="12"/>
  <c r="F171" i="12" s="1"/>
  <c r="E172" i="12"/>
  <c r="F172" i="12" s="1"/>
  <c r="E173" i="12"/>
  <c r="F173" i="12" s="1"/>
  <c r="E174" i="12"/>
  <c r="F174" i="12" s="1"/>
  <c r="E175" i="12"/>
  <c r="F175" i="12" s="1"/>
  <c r="E176" i="12"/>
  <c r="F176" i="12" s="1"/>
  <c r="E177" i="12"/>
  <c r="F177" i="12" s="1"/>
  <c r="E178" i="12"/>
  <c r="F178" i="12" s="1"/>
  <c r="E39" i="17"/>
  <c r="F87" i="12" l="1"/>
  <c r="F132" i="12"/>
  <c r="F52" i="12"/>
  <c r="F99" i="12"/>
  <c r="F11" i="12"/>
  <c r="F49" i="12"/>
  <c r="F102" i="12"/>
  <c r="F59" i="12"/>
  <c r="F51" i="12"/>
  <c r="F50" i="12"/>
  <c r="F9" i="12"/>
  <c r="F7" i="12"/>
  <c r="F44" i="12"/>
  <c r="F24" i="12"/>
  <c r="F64" i="12"/>
  <c r="F62" i="12"/>
  <c r="F101" i="12"/>
  <c r="F131" i="12"/>
  <c r="F541" i="12"/>
  <c r="F82" i="12"/>
  <c r="F85" i="12"/>
  <c r="F125" i="12"/>
  <c r="F55" i="12"/>
  <c r="F15" i="12"/>
  <c r="F39" i="12"/>
  <c r="F104" i="12"/>
  <c r="F17" i="12"/>
  <c r="F25" i="12"/>
  <c r="F126" i="12"/>
  <c r="F47" i="12"/>
  <c r="F28" i="12"/>
  <c r="F89" i="12"/>
  <c r="F110" i="12"/>
  <c r="F129" i="12"/>
  <c r="F77" i="12"/>
  <c r="F107" i="12"/>
  <c r="F48" i="12"/>
  <c r="F119" i="12"/>
  <c r="F65" i="12"/>
  <c r="F16" i="12"/>
  <c r="F69" i="12"/>
  <c r="F105" i="12"/>
  <c r="F45" i="12"/>
  <c r="F32" i="12"/>
  <c r="F31" i="12"/>
  <c r="F136" i="12"/>
  <c r="F118" i="12"/>
  <c r="F40" i="12"/>
  <c r="F46" i="12"/>
  <c r="F109" i="12"/>
  <c r="F88" i="12"/>
  <c r="F106" i="12"/>
  <c r="F130" i="12"/>
  <c r="F95" i="12"/>
  <c r="F92" i="12"/>
  <c r="F13" i="12"/>
  <c r="F12" i="12"/>
  <c r="F79" i="12"/>
  <c r="F14" i="12"/>
  <c r="F84" i="12"/>
  <c r="F127" i="12"/>
  <c r="F111" i="12"/>
  <c r="F76" i="12"/>
  <c r="F30" i="12"/>
  <c r="F100" i="12"/>
  <c r="F128" i="12"/>
  <c r="F54" i="12"/>
  <c r="F58" i="12"/>
  <c r="F93" i="12"/>
  <c r="F29" i="12"/>
  <c r="F67" i="12"/>
  <c r="F63" i="12"/>
  <c r="F98" i="12"/>
  <c r="F57" i="12"/>
  <c r="F81" i="12"/>
  <c r="F27" i="12"/>
  <c r="F19" i="12"/>
  <c r="F139" i="12"/>
  <c r="F56" i="12"/>
  <c r="F121" i="12"/>
  <c r="F137" i="12"/>
  <c r="F120" i="12"/>
  <c r="F22" i="12"/>
  <c r="F123" i="12"/>
  <c r="F42" i="12"/>
  <c r="F60" i="12"/>
  <c r="F138" i="12"/>
  <c r="F41" i="12"/>
  <c r="F86" i="12"/>
  <c r="F97" i="12"/>
  <c r="F36" i="12"/>
  <c r="F26" i="12"/>
  <c r="F94" i="12"/>
  <c r="F18" i="12"/>
  <c r="F8" i="12"/>
  <c r="F53" i="12"/>
  <c r="F6" i="12"/>
  <c r="F546" i="12"/>
  <c r="F537" i="12"/>
  <c r="F16" i="17"/>
  <c r="E16" i="17"/>
  <c r="A2" i="12" l="1"/>
</calcChain>
</file>

<file path=xl/sharedStrings.xml><?xml version="1.0" encoding="utf-8"?>
<sst xmlns="http://schemas.openxmlformats.org/spreadsheetml/2006/main" count="2811" uniqueCount="800">
  <si>
    <t>OBJETO</t>
  </si>
  <si>
    <t>QUANTIDADE</t>
  </si>
  <si>
    <t>Quantidade</t>
  </si>
  <si>
    <t>Valor unitário</t>
  </si>
  <si>
    <t>Valor global</t>
  </si>
  <si>
    <t>TOTAL</t>
  </si>
  <si>
    <t>Mês</t>
  </si>
  <si>
    <t>Setor</t>
  </si>
  <si>
    <t>Materiais de Expediente</t>
  </si>
  <si>
    <t>Equipamentos de Informática</t>
  </si>
  <si>
    <t>Aquisições de copa e cozinha</t>
  </si>
  <si>
    <t>PREVISÃO PARA LICITAÇÃO</t>
  </si>
  <si>
    <t>UNIDADE DE MEDIDA</t>
  </si>
  <si>
    <t>SERVIÇO</t>
  </si>
  <si>
    <t>UNIDADE</t>
  </si>
  <si>
    <t>CLASSIFICAÇÃO</t>
  </si>
  <si>
    <t>Bebedouro Industrial de Coluna 2 Geladas Inox 25 Litros 110V</t>
  </si>
  <si>
    <t xml:space="preserve">Aparelho de Ar Condicionado inverter 18.000 BTU´S. </t>
  </si>
  <si>
    <t>Refrigerador 02 portas, 371 litros, 110v. Garantia: 12 meses.</t>
  </si>
  <si>
    <t xml:space="preserve">Bebedouro de coluna refrigerado por compressor - Para galão de 20 litros </t>
  </si>
  <si>
    <t>Kit Lanche para pacientes com Tratamento Fora de Domicílio</t>
  </si>
  <si>
    <t>Atadura crepe com 12cm de largura, porosa, com 13fios por cm2 , 100% algodao, nao esteril, 1,20cm em repouso e 3m de comprimento. Pct c/12</t>
  </si>
  <si>
    <t>Especulo vaginal esterilizado tamanho pequeno descartavel lubrificado, embalado individualmente. Trazendo numero do lote, data de fabricacao e validade. Prazo de validade 75% do prazo total. Registro anvisa; m.s.</t>
  </si>
  <si>
    <t>Gelo gel reutilizavel em placa rigida 400ml.</t>
  </si>
  <si>
    <t>Sabonete liquido com glicerina (erva doce). Marca sugerida rioquímica. Galao- 5l. Trazendo numero  do lote, data de fabricacao e validade. Prazo de validade 75% do prazo total.registro anvisa ; m.s.</t>
  </si>
  <si>
    <t>Saco para lixo hospitalar branco leitoso para material infectante de 20 litros. Pct/100. Contendo o logo (infectante).</t>
  </si>
  <si>
    <t>Tala moldavel de resgate, confeccionada em eva (4mm) – tamanho p</t>
  </si>
  <si>
    <t>Tala de papelao - 30x20 cm</t>
  </si>
  <si>
    <t xml:space="preserve">Compressas cirúrgicas de gaze hidrófila,  Medida fechada 10cm x 10cm. Medida aberta 20cm x 40cm.  pct c/500. </t>
  </si>
  <si>
    <t>Agulha gengival curta 30g / caixa com 100 unid / tam 25x0,03mm</t>
  </si>
  <si>
    <t>Agulha hipodérmica descartável -13x4,5 cx c/100. Trazendo número  do lote, data de fabricação e validade. Prazo de validade 75% do prazo total.registro anvisa ; m.s.</t>
  </si>
  <si>
    <t>Agulha hipodérmica descartável -20x5,5 cx c/100. Trazendo número  do lote, data de fabricação e validade. Prazo de validade 75% do prazo total.registro anvisa ; m.s.</t>
  </si>
  <si>
    <t>Agulha hipodérmica descartável -25x7 cx c/ 100. Trazendo número  do lote, data de fabricação e validade. Prazo de validade 75% do prazo total.registro anvisa ; m.s.</t>
  </si>
  <si>
    <t>Agulha hipodérmica descartável -25x8 cx c/ 100. Trazendo número  do lote, data de fabricação e validade. Prazo de validade 75% do prazo total.registro anvisa ; m.s.</t>
  </si>
  <si>
    <t>Agulha hipodérmica descartavel -30x7 cx c/ 100. Trazendo numero  do lote, data de fabricacao e validade. Prazo de validade 75% do prazo total.registro anvisa ; m.s.</t>
  </si>
  <si>
    <t>Algodão hidrófilo 100% algodao – pct 500gr. Trazendo numero  do lote, data de fabricacao e validade. Prazo de validade 75% do prazo total.registro anvisa ; m.s.</t>
  </si>
  <si>
    <t>Dispenser para papel toalha compativel com papel inter folhado na medida de: 20cm x 21cm, na cor branca.</t>
  </si>
  <si>
    <t>Dispenser para refil de sabonete liquido de 800ml. Trazendo numero do lote, data de fabricacao e validade. Prazo de validade 75% do prazo total.registro anvisa ; m.s.</t>
  </si>
  <si>
    <t>Dispositivo de infusao intravenosa (scalpe)  esteril de uso unico. Nº 21g. Trazendo numero  do lote, data de fabricacao e validade. Prazo de validade 75% do prazo total.registro anvisa ; m.s. cx. C/ 100.</t>
  </si>
  <si>
    <t>Dispositivo de infusao intravenosa (scalpe)  esteril de uso unico. Nº 23g. Trazendo numero  do lote, data de fabricacao e validade. Prazo de validade 75% do prazo total.registro anvisa ; m.s. cx. C/ 100.</t>
  </si>
  <si>
    <t>Equipo macrogotas estéril e apirogênico com injetor lateral, com tubo de pvc transparente de no mínimo 1,50 m, flexível, sem nenhuma dobra, com filtro de fluido, câmara de gotejamento, maleável, tendo em sua extensão pinça rolete, que no uso contínuo não pode danificar o tubo. Injetor lateral de látex ou silicone, autocicatrizante, que permita múltiplas punções sem vazamento. Conector de plástico, com bico bifacetado e com tampa protetora, com encaixe em frasco de soro com sistema fechado. Embalagem com abertura em pétala, data de fabricação, data de validade, lote, registro no ministério da saúde</t>
  </si>
  <si>
    <t>Especulo vaginal esterilizado tamanho medio descartavel lubrificado, embalado individualmente. Trazendo numero  do lote, data de fabricacao e validade. Prazo de validade 75% do prazo total.registro anvisa; m.s.</t>
  </si>
  <si>
    <t>Saco para lixo hospitalar branco leitoso para material infectante de 50 litros. Pct/100. Contendo o logo (infectante).</t>
  </si>
  <si>
    <t>Seringa descartável de 3ml sem agulha, com bico slip, confeccionada em plástico, estéril, apirogênica e atoxica, com graduação de 0,5ml, cx-100. Trazendo número  do lote, data de fabricação e validade. Prazo de validade 75% do prazo total.registro anvisa ; m.s.</t>
  </si>
  <si>
    <t>Solucao fisiologica de cloreto de sodio a 0,9% . Fr/250ml. Trazendo numero do lote, data de fabricacao e validade. Prazo de validade 75% do prazo total.registro anvisa ; m.s.</t>
  </si>
  <si>
    <t>Solucao fisiologica de cloreto de sodio a 0,9%. Fr 100ml. Trazendo numero  do lote, data de fabricacao e validade. Prazo de validade 75% do prazo total.registro anvisa ; m.s.</t>
  </si>
  <si>
    <t>Umidificador de oxigenio para cilindro de 250ml com extensao.</t>
  </si>
  <si>
    <t>Vaselina liiquida frasco de 1000ml.</t>
  </si>
  <si>
    <t>Dispositivo de infusao intravenosa (scalpe)  esteril de uso unico. Nº 25g. Trazendo numero  do lote, data de fabricacao e validade. Prazo de validade 75% do prazo total.registro anvisa ; m.s. cx. C/ 100.</t>
  </si>
  <si>
    <t>Papel grau cirúrgico e filme plástico 04c, com indicadores químicos para uso em esterilização a vapor. Formato 15cm x 100m. Trazendo internamente: nº do lote, data de fabricação e validade. Prazo de validade: 75% do prazo total de validade do produto.registro anvisa.</t>
  </si>
  <si>
    <t>Papel grau cirúrgico e filme plástico 04c, com indicadores químicos para uso em esterilização a vapor. Formato 20cm x 100m. Trazendo internamente: nº do lote, data de fabricação e validade. Prazo de validade: 75% do prazo total de validade do produto.registro anvisa.</t>
  </si>
  <si>
    <t>Papel grau cirúrgico e filme plástico 04c, com indicadores químicos para uso em esterilização a vapor. Formato 30cm x 100m. Trazendo internamente: nº do lote, data de fabricação e validade. Prazo de validade: 75% do prazo total de validade do produto.registro anvisa.</t>
  </si>
  <si>
    <t>Seringa descartável de  10ml sem agulha, com bico slip, confeccionada em plástico, estéril, apirogênica e atoxica, com graduação de 0,5ml. Cx-100. Trazendo número  do lote, data de fabricação e validade. Prazo de validade 75% do prazo total.registro anvisa ; m.s.</t>
  </si>
  <si>
    <t>Seringa descartável de 20ml sem agulha, com bico slip, confeccionada em plástico, estéril, apirogênica e atoxica, com graduação de 0,5ml. Cx-100. Trazendo número  do lote, data de fabricação e validade. Prazo de validade 75% do prazo total.registro anvisa ; m.s.</t>
  </si>
  <si>
    <t>Seringa descartável de 5ml sem agulha, com bico slip, confeccionada em plástico, estéril, apirogênica e atoxica, com graduação de 0,5ml. Cx-100. Trazendo número  do lote, data de fabricação e validade. Prazo de validade 75% do prazo total.registro anvisa ; m.s.</t>
  </si>
  <si>
    <t>Luva de procedimento vinil media cx c/ 100. Trazendo numero do lote, data de fabricacao e validade. Prazo de validade 75% do prazo total.registro anvisa; m.s.</t>
  </si>
  <si>
    <t>Pinca crile reta de 14cm com serrilha, confeccionada em aco inox (disseccao). Marca sugerida golgran.</t>
  </si>
  <si>
    <t>Pinca kelly reta de 14cm, confeccionada em aco inox. Marca sugerida golgran.</t>
  </si>
  <si>
    <t>Solução de limpeza e irrigação de ferida composta por derivado betaínico 0.1%, polihexametil biguanida(phmb) 0.1% e água purificada. Embalagem em material que promova barreira microbiana e abertura asséptica. Produto após aberto, se for armazenado e utilizado seguindo as recomendações da instrução de uso, deverá se manter estéril durante seu prazo de validade (apresentar documentações de testes laboratorias que comprovem o mesmo). Apresentação: frasco com 350ml. Referências: prontosan ou polihexam ou pielsana.</t>
  </si>
  <si>
    <t>Alcool a 70%.  Fr-1l. Trazendo numero do lote, data de fabricacao e validade. Prazo de validade 75% do prazo total.registro anvisa ; m.s.</t>
  </si>
  <si>
    <t>Álcool gel 70%. Fr-850g. Trazendo número  do lote, data de fabricacao e validade. Prazo de validade 75% do prazo total.registro anvisa ; m.s.</t>
  </si>
  <si>
    <t>Lencol descartavel de papel para maca hospitalar 50cm x 50mts  - cor branco apresentacao rolo.</t>
  </si>
  <si>
    <t>Termômetro (infravermelho) clínico digital de testa sem contato, no display do termômetro muda de cor conforme a temperatura indicada facilitando a leitura (alarme de febre) 30 memórias, alimentado por pilas aaa, manual, acondicionado em estojo. Distancia mínima para medição de 5 cm. Um ano de garantia.</t>
  </si>
  <si>
    <t>Balança eletrônica digital adulta com régua antropométrica acoplada, visor em lcd digital, com capacidade para 200kg, com divisões de pelo menos 100g. Tapete/piso em borracha antiderrapante, acabamento em tinta eletrostática, seletor de voltagem de 110 e 220v.manual em português e garantia de um ano.</t>
  </si>
  <si>
    <t>Mascara cirurgica tripla descartavel, atoxica, 100% polipropileno, nao esteril, nao inflamavel, isenta de fibra de vidro, uso unico e cor branca. Cx c/ 50</t>
  </si>
  <si>
    <t>Bandagem triangular tamanho medio (m) - 1,42 x 1,00 x 1,00 - confeccionado em tecido cru lavavel.</t>
  </si>
  <si>
    <t>Colar cervical para resgate ( tipo  stifneck) confeccionado com poliestireno, tamanho pequeno (p)</t>
  </si>
  <si>
    <t>Colar cervical para resgate( tipo stifneck ) confeccionado com poliestireno, tamanho grande (g)</t>
  </si>
  <si>
    <t>Colar cervical para resgate (tipo stifneck) confeccionado com poliestireno, tamanho médio (m)</t>
  </si>
  <si>
    <t>Kit sutura estéril descartável kit composto por: 1 pinça dente de rato, fabricada em liga metálica, com 14 cm de comprimento. 1 tesoura íris, fabricada em liga metálica, com 11 cm de comprimento. 1 porta agulhas mayo hegar, fabricado em liga metálica, com 14 cm de comprimento. 1 campo cirúrgico, pleno, em tnt dupla face - uma impermeável e outra absorvente, com 40 cm x 40 cm de comprimento. 1 campo cirúrgico, fenestrado, em papel dupla face uma impermeável e a outra absorvente, com 40 cm x 40 cm, fenestrado (diâmetro da fenestra: 10 cm x 10 cm); 1 pacote com 5 compressas de gaze. Compressas de gaze 11 fios, com dimensões de 7,5 cm x 7,5 cm dobrada. 1 fio cirúrgico mononylon 5-0, com 45 cm de comprimento, agulhado. Agulha 3/8 circular, formato triangular 2,0 cm. Fio preto.</t>
  </si>
  <si>
    <t>Saboneteira com reservatorio de 800ml, confeccionada em plastico abs na cor branca.</t>
  </si>
  <si>
    <t>Oximetro de pulso, visor led, indicacao do sinal de pulso, fc&lt; sp02, uso de pilhas aaa.</t>
  </si>
  <si>
    <t>Conjunto completo com micro nebulizador, extensão com conector para ar comprimido ou oxigênio, máscara  infantil. Trazendo número  do lote, data de fabricação e validade. Prazo de validade 75% do prazo total.registro anvisa ; m.s.</t>
  </si>
  <si>
    <t>Roupa privativa para procedimentos nao cirurgicos utilizado por profissionais de saude, manga longa tipo avental tamanho unico, material tnt 40g/m2. Cor: branco, azul ou verde.</t>
  </si>
  <si>
    <t>Almotolia plastica transparente de 100 ml, nao graduada, bico reto.</t>
  </si>
  <si>
    <t>Almotolia plastica transparente de 200 ml, nao graduada, bico reto.</t>
  </si>
  <si>
    <t>Bandagem triangular tamanho grande (g) – 2,00 x 1,40 x 1,40 - confeccionado em tecido cru lavavel</t>
  </si>
  <si>
    <t>Caixa coletora de perfuro cortante, confeccionada com material compatível com os padrões de qualidade ambiental e atendendo as exigências da norma abnt nbr 13853 de 05/1997, rdc 306, conama 358. Com símbolo de material infectante em lugar visível e instruções para montagem.com capacidade útil de 07 litros. Marca sugerida descarpck.</t>
  </si>
  <si>
    <t>Caixa coletora de perfuro cortante, confeccionada com material compatível com os padrões de qualidade ambiental e atendendo as exigências da norma abnt nbr 13853 de 05/1997, rdc 306, conama 358. Com símbolo de material infectante em lugar visível e instruções para montagem.com capacidade útil de 20 litros. Marca sugerida descarpck.</t>
  </si>
  <si>
    <t>Cinto para prancha de resgate longa confeccionado em nylon, com engate rapido.conjunto de três(3) pecas.</t>
  </si>
  <si>
    <t>Colar cervical para resgate (tipo stifneck) confeccionado com poliestireno, tamanho infantil (i).</t>
  </si>
  <si>
    <t>Cuba redonda em inox para assepsia de 9 cm de diametro.</t>
  </si>
  <si>
    <t>Eletrodo para ecg descartável composto de espuma e gel sólido medindo 32x41mm. Marca sugerida skintact. Pct c/30. Trazendo número do lote, data de fabricação e validade. Prazo de validade 75% do prazo total.registro anvisa ; m.s.</t>
  </si>
  <si>
    <t>Indicador biologico para monitoramento de autoclave a vapor. Trazendo na embalagem: nº do lote, data de fabricacao e validade. Cx c/ 10.</t>
  </si>
  <si>
    <t>Oculos de seguranca em policarbonato optico com protecao lateral e tratamento antirrisco. Haste com ajuste de comprimento. Transparente.</t>
  </si>
  <si>
    <t>Pinca dente de rato de 14cm, confeccionada em aco inox. Marca sugerida golgran.</t>
  </si>
  <si>
    <t>Prancha de imobilização em polietileno adulto ou infantil com alta resistência a impactos; para o transporte manual de vítimas de acidentes, possibilitando o resgate na água e em altura. Rígida, leve, confortável e translúcida para uso em raio-x e ressonância magnética; possui aberturas especificas para facilitar a imobilização da vitima. Acompanha jogo de cintos c/ 3 peças</t>
  </si>
  <si>
    <t>Pvpi topico a 10%,dermo suave. Marca sugerida rioquímica. 1 litro. Trazendo numero  do lote, data de fabricacao e validade. Prazo de validade 75% do prazo total. Registro anvisa ; m.s.</t>
  </si>
  <si>
    <t>Suporte para coletor de perfuro cortante de 20 litros de parede.</t>
  </si>
  <si>
    <t>Tala moldavel de resgate, confeccionada em eva (4mm)  – tamanho m</t>
  </si>
  <si>
    <t>Tala moldavel de resgate, confeccionada em eva (4mm)  – tamanho gg</t>
  </si>
  <si>
    <t>Tala de papelao - 50x20 cm</t>
  </si>
  <si>
    <t>Tala de papelao - 90x20 cm</t>
  </si>
  <si>
    <t>Tesoura cirurgica romba reta de 15cm, confeccionada em aco inox. Marca sugerida golgran.</t>
  </si>
  <si>
    <t>Tesoura iris reta de 11,5cm. Confeccionada em aco inox. Marca sugerida golgran.</t>
  </si>
  <si>
    <t>Tesoura spencer 12 cm para retirar pontos. Confeccionada em aco inox. Marca sugerida golgran.</t>
  </si>
  <si>
    <t>Touca descartável de polipropileno com elástico na cor branca, trazendo internamente: n° do lote, data de fabricação e validade. Prazo de validade com no mínimo de 75% do prazo total. Marca de referência embramac. Registro na anvisa.</t>
  </si>
  <si>
    <t>Balanca digital de piso portatil para pesar - maximo de 150kg x 100g. Dimensao 1,8x2,5x2,9</t>
  </si>
  <si>
    <t>Papel ecg marca de referencia nihon kohden e evertrace rqs63-3a  - rolo</t>
  </si>
  <si>
    <t>Suporte para papel toalha na cor branca, confeccionado em plastico abs. Medida:altura 36cm;largura 27,5cm; profundidade11,5cm. Marca sugerida hosptalab.</t>
  </si>
  <si>
    <t>Esparadrapo impermeável 10cm x 4,5m, hipoalérgico, tecido a base de algodão e adesivo a base de látex. Embalado com proteção-capa. Trazendo número  do lote, data de fabricação e validade. Prazo de validade 75% do prazo total.registro anvisa ; m.s.</t>
  </si>
  <si>
    <t>Esparadrapo micropore 25mm x 10m, tecido a base de viscose e adesivo acrílico. Embalado com proteção-capa. Trazendo número  do lote, data de fabricação e validade. Prazo de validade 75% do prazo total.registro anvisa ; m.s.</t>
  </si>
  <si>
    <t>Luva de látex natural atóxica e apirogênica, não estéril, ambidestra, lubrificada com pó bio-absorvível, descartável, para procedimentos não cirúrgicos, tamanho pequena (pp). Prazo de validade. Cx c/ 100. Trazendo número do lote, data de fabricação e validade. Prazo de validade 75% do prazo total.registro anvisa ; m.s.</t>
  </si>
  <si>
    <t>Papel grau cirúrgico e filme plástico 04c, com indicadores químicos para uso em esterilização a vapor. Formato 12cm x 100m. Trazendo internamente: nº do lote, data de fabricação e validade. Prazo de validade: 75% do prazo total de validade do produto.registro anvisa.</t>
  </si>
  <si>
    <t>Caixa térmica - capacidade para 32 litros - paredes duplas de polietileno - isolamento térmico em poliuretano ecológico - modelo compacto - cor azul - atóxica, evitando bactérias, fácil higienização - usada para transporte e armazenagem de material biológico e vacinas alça central com regulagem - termômetro digital de máxima e mínima, a prova d'água para monitoramento da temperatura, com sensor interno e visualização externa, podendo ser calibrado - faixa de utilização: - 50°c ~ + 70°; função °c/°f - resolução 0,1°c; precisão de 1°c</t>
  </si>
  <si>
    <t>Oxímetro de dedo pediátrico e neonatal portátil: destinado para crianças o oxímetro de dedo portátil - foi desenvolvido para medir de forma precisa a saturação de oxigênio sanguíneo (spo2), frequência cardíaca (fc) e intensidade de pulso por meio de um simples contato digital. Aliando a tecnologia avançada e um design elegante o painel com led azul brilhante permite ler nas mais adversas situações de iluminação e possui uma excelente resistência contra a interferência da luz ambiente. Famoso por ser o único oxímetro no brasil destinado a crianças, esse produto se torna único e especial. Operação simples e fácil - apenas 1 botão. Leve - 25g sem pilhas. Display colorido o led com 10 níveis de brilho, e seis modos de exibição. Informa: spo2, fc e gráfico de barras da intensidade de pulso e spo2 em forma de onda. Baixo consumo de energia, desliga-se automaticamente. Indicador de baixa carga de pilhas. Alimentação: 2 pilhas aaa ou pilhas recarregáveis. Operação: 30 horas em condições normais.tratamento diferenciado: - aplicabilidade decreto 7174: - aplicabilidade margem de preferência: não; quantidade: 6; unidade de fornecimento: unidade;</t>
  </si>
  <si>
    <t xml:space="preserve">Compressas cirúrgicas de gaze hidrófila, confeccionadas em algodão com 13 fios/cm², 5 dobras, 8 camadas. Medida fechada 7,5cm x 7,5cm. Medida aberta 14cm x 30cm. Peso médio por pacote 578g de matéria prima – algodão) . Pct/500. Trazendo número  do lote, data de fabricação e validade. Prazo de validade 75% do prazo total.registro anvisa ; m.s.  </t>
  </si>
  <si>
    <t>Tesoura metzembaum 25 cm reta. Marca sugerida golgran.</t>
  </si>
  <si>
    <t>Detector fetal portatil com 2,2 hz, com fone de ouvido df 7001b, acondicionado em estojo de couro na cor azul escuro.</t>
  </si>
  <si>
    <t>Otoscópio tamanho normal, com as seguintes especificações: duas pilhas tamanhas médias, suporte de lente em nylon, lâmpada led montada no aparelho de 2,5 volts, bico para entrada de mangueira, lente em policarbonato cristal, regular de luminosidade de luz (potenciômetro), cabo em metal cromado revestido em pvc, tampa em metal cromado e com cinco especulo nas seguintes medidas: 2,5mm,4,0mm,5,0mm,7,0mm,9,0mm. Garantia de 12 meses. Registro anvisa ; m.s.</t>
  </si>
  <si>
    <t>Abaixador de lingua em madeira no tamanho 13,5x1,4cm pct c/100un. Trazendo numero do lote, data de fabricacao e validade. Prazo de validade 75% do prazo total. Registro anvisa ; m.s.</t>
  </si>
  <si>
    <t>Antisseptico topico, composto de digluconato de clorexidina 1% (solucao aguosa)</t>
  </si>
  <si>
    <t>Cateter para oxigenio tipo oculos, confeccionado em pvc, adulto. Trazendo numero  do lote, data de fabricacao e validade. Prazo de validade 75% do prazo total.registro anvisa ; m.s.</t>
  </si>
  <si>
    <t xml:space="preserve">Detergente neutro pronto uso composto de  tensoativos aniônicos, tendo na sua composição o principio ativo o ácido dodecil benzeno sulfônico, agente regulador de ph, conservante, tensoativos aniônicos, alcalinizante, agente formador de espuma, espessante, aditivo e veículo.  Galão de 5 litros. Trazendo número  do lote, data de fabricação e validade. Prazo de validade 75% do prazo total.registro  anvisa ; m.s.  </t>
  </si>
  <si>
    <t>Fita adesiva crepe 10mmx50m branca.</t>
  </si>
  <si>
    <t>Gel para ultrassom, inodoro,incolor, exelente consistência, não gorduroso,ph neutro. Fr/1kg. Trazendo número  do lote, data de fabricação e validade. Prazo de validade 75% do prazo total.registro anvisa ; m.s.</t>
  </si>
  <si>
    <t>Hipoclorito de sódio 1%. Gl/5l. Trazendo número  do lote, data de fabricacao e validade. Prazo de validade 75% do prazo total. Registro anvisa ; m.s</t>
  </si>
  <si>
    <t>Máscara respirador n95, com as seguintes característica: tamanho m-filtro para particulados: classe pff-2 / n95 -eficiência miníma de filtragem de 95%-bfe &gt; 99% (eficiência de filtração bacteriológica)-formato concha.-resistente a fluidos -fabricado, testado e aprovado nos eua pelo niosh, no brasil, testado pela fundacentro.-aprovado pelo ministério do trabalho e emprego - certificado de aprovação (ca): 7956. Trazendo número do lote, data de fabricação e validade. Prazo de validade 75% do prazo total. Registro anvisa; ministério da saúde: e anvisa.</t>
  </si>
  <si>
    <t>Papel grau cirúrgico e filme plástico 04c, com indicadores químicos para uso em esterilização a vapor. Formato 5cm x 100m. Trazendo internamente: nº do lote, data de fabricação e validade. Prazo de validade: 75% do prazo total de validade do produto.registro anvisa</t>
  </si>
  <si>
    <t>Papel toalha multifolhadas, branco  no formato mínimo de 20cm x 20 cm. Deverá ser macio, absorvente e homogêneo, não poderá esfarelar durante o uso, não poderá apresentar odor desagradável (não característico), corte imperfeito, enrugamento com dobras e deverá apresentar resistência adequada à tração. Pacotes com 1000 folhas.</t>
  </si>
  <si>
    <t>Sonda de aspiracao traqueal nº 12.</t>
  </si>
  <si>
    <t>Tala moldavel de resgate, confeccionada em eva (4mm)  – tamanho g</t>
  </si>
  <si>
    <t>Tala de papelao - 70x20 cm</t>
  </si>
  <si>
    <t>Luva de látex natural atóxica e apirogênica, não estéril, ambidestra, lubrificada com pó bio-absorvível, descartável, para procedimentos não cirúrgicos, tamanho grande (g). Prazo de validade. Cx c/ 100. Trazendo número do lote, data de fabricação e validade. Prazo de validade 75% do prazo total.registro anvisa ; m.s..</t>
  </si>
  <si>
    <t>Luva de látex natural atóxica e apirogênica, não estéril, ambidestra, lubrificada com pó bio-absorvível,  descartável, para procedimentos não cirúrgicos, tamanho média (m). Prazo de validade. Cx c/100. Trazendo número do lote, data de fabricação e validade. Prazo de validade 75% do prazo total. Registro anvisa; m.s.</t>
  </si>
  <si>
    <t>Luva de látex natural atóxica e apirogênica, não estéril, ambidestra, lubrificada com pó bio-absorvível,  descartável, para procedimentos não cirúrgicos, tamanho pequena (p). Prazo de validade. Cx c/ 100. Trazendo número do lote, data de fabricação e validade. Prazo de validade 75% do prazo total.registro anvisa ; m.s.</t>
  </si>
  <si>
    <t>Cloridrato de lidocaína sem vasoconstritor 2% frasco 20ml</t>
  </si>
  <si>
    <t>Solução de glicose 50% ampola 10 ml – kit com 200 unidades</t>
  </si>
  <si>
    <t>Lamina de bisturi em aço inox descartável nº 15 – caixa com 100 unidades</t>
  </si>
  <si>
    <t>Luva de látex natural atóxica e apirogenica, estéril, ambidestra, lubrificada com pó bi- absorvível descartável, para procedimentos cirúrgicos, tamanho nº 8.0. Trazendo numero de lote, data de fabricação e validade. Entrega com prazo de validade mínima de 75% do prazo total. Registro ANVISA; m. s.</t>
  </si>
  <si>
    <t>Luva de látex natural atóxica e apirogenica, estéril, ambidestra, lubrificada com pó bi- absorvível descartável, para procedimentos cirúrgicos, tamanho nº 7.5. Trazendo numero de lote, data de fabricação e validade. Entrega com prazo de validade mínima de 75% do prazo total. Registro ANVISA; m. s.</t>
  </si>
  <si>
    <t>MÊS</t>
  </si>
  <si>
    <t>Prestação de serviços de 1 (um) médico clínico geral (com CRM) por 40 horas semanais.</t>
  </si>
  <si>
    <t>KM</t>
  </si>
  <si>
    <t xml:space="preserve"> SERVIÇO</t>
  </si>
  <si>
    <t>MATERIAL  AMBULATORIAL</t>
  </si>
  <si>
    <t>UNIT</t>
  </si>
  <si>
    <t>Agulha gengival esterilizada descartável – curta.  Trazendo internamente: número do lote, data de fabricação e validade. Prazo de validade: 75% do prazo total referente a data da emissão da nota fiscal, registro anvisa. Cx/100.</t>
  </si>
  <si>
    <t>CX</t>
  </si>
  <si>
    <t>L</t>
  </si>
  <si>
    <t>PCT</t>
  </si>
  <si>
    <t>Anestésico injetável com lidocaína 2% e epinefrina1:100.000 Trazendo internamente: número do lote, data de fabricação e validade. Prazo de validade: 75% do prazo total referente a data da emissão da nota fiscal, registro anvisa. Cx/50.</t>
  </si>
  <si>
    <t>Anestésico injetável sem vasoconstritor composto de cloridrato de mepivacaína a 3%. Ml. Trazendo internamente: número do lote, data de fabricação e validade. Prazo de validade: 75% do prazo total referente a data da emissão da nota fiscal,registro anvisa, cx/ 50.</t>
  </si>
  <si>
    <t>Anti-séptico bucal composto de gluconato de clorexidina. Acondicionado em frasco com bomba.trazendo internamente: número do lote, data de fabricação e validade. Prazo de validade: 75% do prazo total referente a data da emissão da nota fiscal, registro anvisa, Litro.</t>
  </si>
  <si>
    <t>Banda matriz de aço inox. Medindo 0,07x7x500mm - Rolo.</t>
  </si>
  <si>
    <t>Bastonete de algodão, tipo cotonete, Cx/75.</t>
  </si>
  <si>
    <t>Bicarbonato de sódio. Trazendo internamente: número do lote, data de fabricação e validade. Fr/100gr.</t>
  </si>
  <si>
    <t>FR</t>
  </si>
  <si>
    <t>Broca odontológica para baixa rotação, confeccionada em aço ca nº2hl, acondicionada em sistema blister. Unit.</t>
  </si>
  <si>
    <t>Broca odontológica para baixa rotação, confeccionada em aço ca nº4, acondicionada em sistema blister.   Unit.</t>
  </si>
  <si>
    <t>Broca odontológica para baixa rotação, confeccionada em aço ca nº4hl, acondicionada em sistema blister.  Unit.</t>
  </si>
  <si>
    <t>Broca odontológica para baixa rotação, confeccionada em aço ca nº6, acondicionada em sistema blister.  Unit.</t>
  </si>
  <si>
    <t>Broca odontológica para baixa rotação, confeccionada em aço ca nº6hl, acondicionada em sistema blister. Unit.</t>
  </si>
  <si>
    <t>Broca odontológica para baixa rotação, confeccionada em aço ca nº8hl, acondicionada em sistema blister.  Unit.</t>
  </si>
  <si>
    <t>Broca diamantada esférica 1012, acondicionada em sistema blister. Unit.</t>
  </si>
  <si>
    <t>Broca diamantada esférica 1014, acondicionada em sistema blister. Unit.</t>
  </si>
  <si>
    <t>Broca diamantada cônica 1112ff, acondicionada em sistema blister. Unit.</t>
  </si>
  <si>
    <t>Broca diamantada cônica acabamento 3118ff, acondicionada em sistema blister. Unit.</t>
  </si>
  <si>
    <t>Broca diamantada cônica acabamento 3195ff, acondicionada em sistema blister, Unit.</t>
  </si>
  <si>
    <t>Broca diamantada cônica topo inativo 3082, acondicionada em sistema blister, Unit.</t>
  </si>
  <si>
    <t>Cabo de espelho, confeccionado em aço inox. Unit</t>
  </si>
  <si>
    <t>Coletor de materiais perfurocortante, confeccionada com material compatível com os padrões de qualidade ambiental e atendendo as exigências da norma abnt nbr 13853 de 05/1997, rdc 306, conama 358. Com símbolo de material infectante em lugar visível e instruções para montagem.com capacidade útil de 13 litros. Unit.</t>
  </si>
  <si>
    <t>Cariostático composto de: diamino fluoreto de prata a 12%. Trazendo número do lote, data de fabricação e validade. Deverá ser entregue com prazo de validade de 75% do prazo total. Fr/10ml.</t>
  </si>
  <si>
    <t>Cimento restaurador à base de ionômero de vidro apresentados na forma de pó(10g) e líquido (8g). Contendo um bloco de espatulação, um dosador de pó. Na cor a3. Kit. Trazendo internamente: número do lote, data de fabricação e validade. Prazo de validade: 75% do prazo total referente a data da emissão da nota fiscal, registro anvisa. Kit.</t>
  </si>
  <si>
    <t>KIT</t>
  </si>
  <si>
    <t>Cimento para preenchimento temporário para cavidades dentárias. Trazendo internamente: número do lote, data de fabricação e validade. Prazo de validade: 75% do prazo total referente a data da emissão da nota fiscal, registro anvisa. Fr/25/gr.</t>
  </si>
  <si>
    <t>PT</t>
  </si>
  <si>
    <t>Condicionador ácido para esmalte e dentina composto de ácido fosfórico 37%. Trazendo internamente: número do lote, data de fabricação e validade. Prazo de validade: 75% do prazo total referente a data da emissão da nota fiscal, registro anvisa . Ser/ 2,5 ml.</t>
  </si>
  <si>
    <t>SER</t>
  </si>
  <si>
    <t>Creme dental profilático. Composição: carbonato de cálcio, pedra pomes, glicerina, com flúor e sabor menta, acondicionada em recipiente plástico. Trazendo internamente: número do lote, data de fabricação e validade. Prazo de validade: 75% do prazo total referente a data da emissão da nota fiscal, registro anvisa, tubo/90gr.</t>
  </si>
  <si>
    <t>TB</t>
  </si>
  <si>
    <t>Curativo alveolar à base de própolis. Trazendo número do lote, data de fabricação e validade. Deverá ser entregue com prazo de validade de 75% do prazo total. Registro anvisa.fr/10gr</t>
  </si>
  <si>
    <t>Desensibilizante composto de nitrato de potássio a 5% e fluoreto de sódio a 2%. trazendo número do lote, data de fabricação e validade. Deverá ser entregue com prazo de validade de no mínimo 75% do prazo total. Registro anvisa  m.s. ser/2,5 ml.</t>
  </si>
  <si>
    <t>Detergente neutro pronto uso composto de tensoativos aniônicos, composição: princípio ativo o ácido dodecil benzeno sulfônico, agente regulador de ph, conservante, tensoativos aniônicos, alcalinizante, agente formador de espuma, espessante, aditivo e veículo. Trazendo número do lote, data de fabricação e validade. Prazo de validade 75% do prazo total, registro anvisa, m.s.  gl/ 5 litros.</t>
  </si>
  <si>
    <t>GL</t>
  </si>
  <si>
    <t>Escova de robson ca reta branca, acondicionada em sistema blister. Unit</t>
  </si>
  <si>
    <t>Espátula titâneo calcador bolinha, Unit.</t>
  </si>
  <si>
    <t>Esponja hemostática de colágeno hidrolisado (gelatina liofilizada). Trazendo internamente: número do lote, data de fabricação e validade. Deverá ser entregue com prazo de validade de no mínimo 75% do prazo total. Registro anvisa; m.s. cx/10</t>
  </si>
  <si>
    <t>Filme radiográfico intraoral- adulto. Formato: ansi,1.2 (11/4 x 15/8 in.) Isso, w2 (31 x 41mm). Trazendo internamente: número do lote, data de fabricação e validade. Deverá ser entregue com prazo de validade de no mínimo 75% do prazo total. Registro anvisa; m.s. marca de referência kodak. Cx/150 películas.</t>
  </si>
  <si>
    <t>Filme radiográfico intraoral- infantil. Formato: ansi,1.2 (11/4 x 15/8 in.) Isso, w2 (31 x 41mm). Trazendo internamente: número do lote, data de fabricação e validade. Deverá ser entregue com prazo de validade de no mínimo 75% do prazo total. Registro anvisa; m.s. marca de referência kodak. Cx/100 películas.</t>
  </si>
  <si>
    <t>Fio retrator gengival, composto de 100% algodão entrelaçado número (000). Trazendo internamente: número do lote, data de fabricação e validade. Registro anvisa; m.s. rl/ 250 cm.</t>
  </si>
  <si>
    <t>UNTI</t>
  </si>
  <si>
    <t>Fio dental.  Trazendo internamente: nº do lote, data de fabricação e validade. Registro anvisa. Rolo de 25 metros.</t>
  </si>
  <si>
    <t>RL</t>
  </si>
  <si>
    <t>Fixador de rx. Composicao: água 85-90%, tiossulfato de amonio (5-10%), tiocianato de amonio (5-10%) trazendo internamente: número do lote, data de fabricação e validade. Deverá ser da mesma marca do revelador de rx apresentada na proposta. Deverá ser entregue com prazo de validade de no mínimo 75% do prazo total. Registro anvisa. Fr/475ml</t>
  </si>
  <si>
    <t>Formocresol. Trazendo internamente: número do lote, data de fabricação e validade. Deverá ser entregue com prazo de validade de no mínimo 75% do prazo total. Registro anvisa; m.s. fr/ 10 ml.</t>
  </si>
  <si>
    <t>Hidróxido de cálcio p.a. trazendo internamente: número do lote, data de fabricação e validade. Deverá ser entregue com prazo de validade de no mínimo 75% do prazo total. Registro anvisa; m.s. fr/10 gr.</t>
  </si>
  <si>
    <t>Hidróxido de cálcio radiopaco para capeamento pulpar. Kit contendo tubo de pasta base com 13g e tubo de pasta catalisadora 11g. Trazendo número de lote, data de fabricação e validade. Deverá ser entregue com prazo de validade de no mínimo 75% do prazo total. Registro anvisa.</t>
  </si>
  <si>
    <t>Lima Endodôntica, Tipo K-Files 1ª série 25mm, Nº 10, constando lote, data de fabricação e validade. Acondicionadas em sistema blister de acrílico. Registro anvisa.</t>
  </si>
  <si>
    <t>Líquido hemostático. Constando número do lote, data de fabricação e validade. Deverá ser entregue com prazo de validade de no mínimo 75% do prazo total. Registro anvisa; m.s. fr/10 ml.</t>
  </si>
  <si>
    <t>Lubrificante spray para instrumentos de alta e baixa rotação.  Contendo bicos especiais para lubrificação de peçade alta e baixa rotação. Constando número do lote, data de fabricação e validade.registro. Fr/c/ 200ml.</t>
  </si>
  <si>
    <t>UNI</t>
  </si>
  <si>
    <t>Luva de látex descartável, ambidestra, lubrificada com pó. Tamanho pequena (pp).  Trazendo número do lote, data de fabricação e prazo de validade 75% do prazo total.registro anvisa ; m.s. cx/100.</t>
  </si>
  <si>
    <t>Luva de látex descartável, ambidestra, lubrificada com pó. Tamanho pequena (p).  Trazendo número do lote, data de fabricação e prazo de validade 75% do prazo total. registro anvisa; m.s. cx/100</t>
  </si>
  <si>
    <t>Luva de látex descartável, ambidestra, lubrificada com pó. Tamanho pequena (m).  Trazendo número do lote, data de fabricação e. Prazo de validade 75% do prazo total. registro anvisa; m.s. cx/100.</t>
  </si>
  <si>
    <t>Luva de látex descartável, ambidestra, lubrificada com pó. Tamanho pequena (g).  Trazendo número do lote, data de fabricação e. Prazo de validade 75% do prazo total.registro anvisa ; m.s. cx/100.</t>
  </si>
  <si>
    <t>Macro modelo escova dental. Referência medfio unit.</t>
  </si>
  <si>
    <t>Macro modelo arcadas dentárias sem língua. Referência medfio. Unit.</t>
  </si>
  <si>
    <t>Máscara respirador n95, com as seguintes característica: tamanho m-filtro para particulados: classe pff-2 / n95 -eficiência miníma de filtragem de 95%-bfe &gt; 99% (eficiência de filtração bacteriológica) -formato concha. -resistente a fluidos -fabricado, testado e aprovado nos eua pelo niosh, no brasil, testado pela fundacentro.-aprovado pelo ministério do trabalho e emprego - certificado de aprovação (ca): 7956. Trazendo número do lote, data de fabricação e validade. Prazo de validade 75% do prazo total. Registro anvisa. M.s.unit.</t>
  </si>
  <si>
    <t>Papel carbono para articulação, utilizado em ambiente umido, espessura 12 micras, película em polietileno, medidas 76mm x 22mm, dupla face bicolor (azul/ vermelho).  Bl/12.</t>
  </si>
  <si>
    <t>BL</t>
  </si>
  <si>
    <t>Papel grau cirúrgico e filme plástico 04c, com indicadores químicos para uso em esterilização a vapor. Formato 10cm x 100m. Trazendo internamente: nº do lote, data de fabricação e validade. Prazo de validade: 75% do prazo total de validade do produto. registro anvisa, rolo.</t>
  </si>
  <si>
    <t>Papel grau cirúrgico e filme plástico 04c, com indicadores químicos para uso em esterilização a vapor. Formato 20cm x 100m. Trazendo internamente: nº do lote, data de fabricação e validade. Prazo de validade: 75% do prazo total de validade do produto.registro anvisa, rolo.</t>
  </si>
  <si>
    <t>Papel toalha multifolhadas, branco no formato mínimo de 20cm x 20 cm. Deverá ser macio, absorvente e homogêneo, não poderá esfarelar durante o uso, não poderá apresentar odor desagradável (não característico), corte imperfeito, enrugamento com dobras e deverá apresentar resistência adequada à tração. Pct/1000 folhas.</t>
  </si>
  <si>
    <t>Pedra pomes. Fr/100 gramas.</t>
  </si>
  <si>
    <t>Posicionador de filmes (película), radiográficos, autoclavável à 121º, adulto. KIT/ 4 peças.</t>
  </si>
  <si>
    <t>Protetor facial face shield reutilizável, ajustável, viseira em PVC transparente e arco em polipropileno, elástico ajustávelpvpi tópico a 10%, dermo suave. Marca sugerida RIOQUÍMICA. 1litro. Trazendo número do lote, data de fabricação e validade. Prazo de validade 75% do prazo total, registro anvisa; M.S.</t>
  </si>
  <si>
    <t>Revelador de rx. Composição: água 85-90%, sulfido de sódio 1-5%, dietilenoclicol 1-5% hidroquinona 1-5%. Caixa/475ml constando número do lote, data de fabricação e validade. Deverá ser entregue com prazo de validade de no mínimo 75% do prazo total. Registro anvisa; m.s.  fr/475ml.</t>
  </si>
  <si>
    <t>Saco para lixo hospitalar branco leitoso para material infectante de 20 litros. Contendo o logo (infectante).pct/100.</t>
  </si>
  <si>
    <t>Saco para lixo hospitalar branco leitoso para material infectante de 50 litros. Contendo o logo (infectante). Pct/100.</t>
  </si>
  <si>
    <t>Selante fotopolimerizável para fóssulas e fissuras matizado. Trazendo número do lote, data de fabricação e validade. Prazo de validade 75% do prazo total.registro anvisa. Ser/2g.</t>
  </si>
  <si>
    <t>Sugador odontológico descartável. Constando número do lote, data de fabricação e validade.  Pct/ 40.</t>
  </si>
  <si>
    <t>Sugadores cirúrgicos descartáveis. Constando número do lote, data de fabricação e validade. Deverá ser entregue com prazo de validade de no mínimo 75% do prazo total. Registro anvisa; m.s. cx/20.</t>
  </si>
  <si>
    <t>Tiras abrasivas para polimento confeccionadas em aço de 4mm. Cx/12.</t>
  </si>
  <si>
    <t>Touca descartável de polipropileno com elástico na cor branca, trazendo internamente: n° do lote, data de fabricação e validade. Pct/100.</t>
  </si>
  <si>
    <t>Tricresol formalina. Trazendo internamente: nº do lote, data de fabricação e validade. Prazo de validade: 75% do prazo total, registro anvisa. Fr/10ml.</t>
  </si>
  <si>
    <t>Verniz caviário utilizado como auxiliar no forramento e proteção do complexo dentina-polpa. Constando número do lote, data de fabricação e validade. Deverá ser entregue com prazo de validade de no mínimo 75% do prazo total. Registro anvisa.  Fraco/10ml.</t>
  </si>
  <si>
    <t>Bomba à vácuo com as seguintes especificações: atende de 1 até 2 consultórios - podendo ser instalada ao lado da cadeira, usando o encanamento da cuspideira - gabinete na cor branca, com linhas arredondadas e acabamento em auto-brilho ps 3mm, super silenciosa, sistema de acionamento por chave contatora. Motor com capacitor permanente. Protetor térmico (proteção do circuito eletrônico) filtro coletor de detritos na entrada da bomba. Sistema de lavagem automática do filtro coletor com descarga dos resíduos diretamente para o esgoto. Separador de resíduos (biosegurança). Válvula de controle de consumo de água na bomba. Bomba construída totalmente em bronze (flange, rotor e tampa). Mangueiras e adaptadores para instalação. Dados técnicos vácuo maximo 400 mm/hg potência do motor 0,5 hp voltagem do motor 110-127v / 220-254v consumo de energia 0,7 kw consumo de água 0,15 lts./min. Vazão de ar 200 lts./min peso 21 kg dimensões (a / l / c) 34 / 24 / 34 cm nivel de ruído 55db aproximadamente validade de um ano, referência schuster.</t>
  </si>
  <si>
    <t>Caneta de alta rotação com as seguintes características: sistema de encaixe borden (dois furos-universal, com adaptação em rosca com 5 fio de rosca), spray triplo, fixação das brocas pelo sistema push button, autoclavável. Registro na anvisa. Validade 12 meses.</t>
  </si>
  <si>
    <t>Compressor de ar horizontal com reservatório de 81 litros, isento de óleo, tensão 220v, corrente 16a, frequência 60hz, motor de 4,0hp, potência3000w, rotação 1750 rpm, pressaõ máxima 120psi, / 8,3 bar, deslocamento 20 pcm / 566l/min, ruido 74 db(a)im.as dimensões do compressor estão relacionadas ao tamanho do seu compartimento: comp 90cm x larg 41cm x alt 82cm. Referência evoxx. Um ano de garantia.</t>
  </si>
  <si>
    <t>Contra ângulo intra relação de transmissão de1:1; giro de 360º.  Autoclavável até 135ºc; obs.: o contraângulo da mesma marca do micro motor, constar o número de série no instrumento, registro anvisa. Validade 12 meses.</t>
  </si>
  <si>
    <t>Destilador de água de bancada sem necessidade de instalação hidráulica com as seguintes especificações técnicas: capacidade de reservatório de água de 3,8 litros e capacidade de reservatório de água comum de 4 litros. Duração do ciclo completo de 06 à 08 horas. Peso líquido 3,4kg e peso bruto 4kg.dimensões(cm): 27 de largura x 33 de altura e 27,6 de profundidade. voltagem 127. Frequência: 60 hz. potência: 500 watts. Temperatura de trabalho adequada: 15° c a 40 ° c. Cor: branca. certificação: ce. registro anvisa: isento. com 12 meses de garantia. Referência cristófoli.</t>
  </si>
  <si>
    <t>Equipamento para profilaxia odontológica por jato bicarbonato: filtro de ar com drenagem automática. Controle independente de fluxo de água e pó. Sistema de limpeza dos condutores de pó. Ultrassom: sistema piezoelétrico. Peça de mão removível e autoclavável. Bivolt. pressão de entrada da água regulada no equipo: 0,01mpa-0,5mpa/0-300ml/min; pressão da entrada de ar comprimido regulada no equipo: 0,65mpa-0,9mpa/0-300-200ml/min; acionamento no pedal com tamanho de no mínimo 1,80cm, consumo 50v; frequência do ultrassom 30khz (+10%); entrada 100-240v, 50/60hz.0,55ª; entrada (console) 24v_1ª; modo de operação contínuo. Garantia de um ano. Referência kondentech.</t>
  </si>
  <si>
    <t>Fotopolimerizador de resinas com led sem fio, com as seguintes especificações: bateria de de íon lítio recarregável com duração mínima de 2h, consumo de força 20va uso contínuo, condições de trabalho temperatura 5~40ºc, voltagem de entrada ~100v-240v, frequência 50-60hz, voltagem de saída 5v, 2ª, umidade relativa &gt;_ 80%. acessórios: ponteira condutora de luz, protetor ocular, botão de acionamento, corpo da peça de mão, bateria, led indicador de carga da bateria, base carregadora, fonte de alimentação, registro anvisa, garantia 12 meses.</t>
  </si>
  <si>
    <t>Micromotor intra rotatório auto torque com sistema de conexão dois furos (borden), controlada de 3.000 a 20.000 rpm inversão; autoclavável até 135ºc; obs.: o micro motor da mesma marca do contra ângulo, constar o número de série no instrumento. registro na anvisa. validade 12 meses.</t>
  </si>
  <si>
    <t>Mocho sela bipartido à gás articulado com encosto fixo (sem regulagem), características do assento: 36 comp x 44 larg. Com abertura entre as partes de 3cm à 5c e regulagem de elevação e inclinação (ângulo do assento), espessura da espuma de 5cm, base e pistão de alumínio, rodízios de poliuretano, altura ajustável 90cm à 63cm, com apoio para os pés regulável, garantia de um ano. Referência vandeveld.</t>
  </si>
  <si>
    <t xml:space="preserve">Seladora de pedal para papel grau cirúrgico. Carascteristicas técnicas: area de solda 42cm x 13mm (normas da anvisa) tensão de alimentação bivolt (127/220) automático, frequência 50/60, potência máxima 200w, temperatura de aqueciemnto até 200ºc. Um ano de garantia. referência agir@agir.ind.br. </t>
  </si>
  <si>
    <t>Unidade suctora com as seguintes especificações técnicas: fácil acoplamento em colunas de refletores, raios x, paredes ou armários, 1 suctor para saliva (diametro 6mm), de acionamento automático. Filtro separador de detritos no corpo da unidade suctora, sistema que garante uma maior segurança evitando desgastes e prolongando a vida útil do equipamento. Sistema de lavagem automática do filtro coletor.  Posicionador para regulagem da sucção nos bicos suctores. Suctor em aluminio, totalmente desmontável, articulável e autoclavável. Dados técnicos largura 8,5cm altura 5,0cm comprimento 12,5cm peso 0,8kg a unidade suctora deverá ser da mesma marca da bomba à vácuo. Validade de um ano. Referência schuster.</t>
  </si>
  <si>
    <r>
      <t>Agente de união multiuso, com flúor, fotopolimerizável, monocomponente para esmalte/dentina, com a seguinte composição: bisfenol a glicidilmetacrilato, álcool, catalizadores monômeros metacrílicos, fotoiniciadores, etanol, cargas inertes.</t>
    </r>
    <r>
      <rPr>
        <i/>
        <sz val="11"/>
        <color theme="1"/>
        <rFont val="Arial"/>
        <family val="2"/>
      </rPr>
      <t xml:space="preserve"> Obs: o adesivo deverá ser da mesma marca das resinas, </t>
    </r>
    <r>
      <rPr>
        <sz val="11"/>
        <color theme="1"/>
        <rFont val="Arial"/>
        <family val="2"/>
      </rPr>
      <t>trazendo internamente: número do lote, data de fabricação e prazo de validade: 75% do prazo total referente a data da emissão da nota fiscal, registro anvisa. C/5ml – Referências e marcas sugeridas biodinâmica- maquira.</t>
    </r>
  </si>
  <si>
    <r>
      <t>Resina composta nanohíbrida fotopolimerizável a3,5, uso direto. Composto de monômeros metacrílicos fotoindicadores, coiniciadores,estabilizadores  conservantes, cargas inorgânicas e pigmentos.</t>
    </r>
    <r>
      <rPr>
        <i/>
        <sz val="11"/>
        <color theme="1"/>
        <rFont val="Arial"/>
        <family val="2"/>
      </rPr>
      <t xml:space="preserve"> A resina deverá ser da mesma marca do adesivo.</t>
    </r>
    <r>
      <rPr>
        <sz val="11"/>
        <color theme="1"/>
        <rFont val="Arial"/>
        <family val="2"/>
      </rPr>
      <t xml:space="preserve">  Constando número do lote, data de fabricação e validade. Deverá ser entregue com prazo de validade de no mínimo 75% do prazo total. Registro anvisa; ser/4gr. referências e marcas sugeridas: epic biodinâmica- maquira.</t>
    </r>
  </si>
  <si>
    <r>
      <t>Resina composta nanohíbrida fotopolimerizável da3, uso direto. Composto de monômeros metacrílicos fotoindicadores, coiniciadores,estabilizadores  conservantes, cargas inorgânicas e pigmentos.</t>
    </r>
    <r>
      <rPr>
        <i/>
        <sz val="11"/>
        <color theme="1"/>
        <rFont val="Arial"/>
        <family val="2"/>
      </rPr>
      <t xml:space="preserve"> A resina deverá ser da mesma marca do adesivo.</t>
    </r>
    <r>
      <rPr>
        <sz val="11"/>
        <color theme="1"/>
        <rFont val="Arial"/>
        <family val="2"/>
      </rPr>
      <t xml:space="preserve">  Constando número do lote, data de fabricação e validade. Deverá ser entregue com prazo de validade de no mínimo 75% do prazo total. Registro anvisa; ser/4gr. Referência e marca sugerida:  maquira – applic.</t>
    </r>
  </si>
  <si>
    <r>
      <t xml:space="preserve">Resina composta fluida flow fotopolimerizável-a2. Composta de monômeros metacrílicos (bisgma e tegdma), fotoiniciadores, conservantes, pegmentos e carga inorgânica sinalizada. </t>
    </r>
    <r>
      <rPr>
        <i/>
        <sz val="11"/>
        <color theme="1"/>
        <rFont val="Arial"/>
        <family val="2"/>
      </rPr>
      <t>A resina deverá ser da mesma marca do adesivo.</t>
    </r>
    <r>
      <rPr>
        <sz val="11"/>
        <color theme="1"/>
        <rFont val="Arial"/>
        <family val="2"/>
      </rPr>
      <t xml:space="preserve"> Constando número do lote, data de fabricação e validade. Deverá ser entregue com prazo de validade de no mínimo 75% do prazo total. Registro anvisa.  Ser/2gr. Referências e marcas sugeridas: biodinâmica- maquira.</t>
    </r>
  </si>
  <si>
    <r>
      <t xml:space="preserve">Resina composta fluida flow fotopolimerizável-a3. Composta de monômeros metacrílicos (bisgma e tegdma), fotoiniciadores, conservantes, pegmentos e carga inorgânica sinalizada. </t>
    </r>
    <r>
      <rPr>
        <i/>
        <sz val="11"/>
        <color theme="1"/>
        <rFont val="Arial"/>
        <family val="2"/>
      </rPr>
      <t>A resina deverá ser da mesma marca do adesivo.</t>
    </r>
    <r>
      <rPr>
        <sz val="11"/>
        <color theme="1"/>
        <rFont val="Arial"/>
        <family val="2"/>
      </rPr>
      <t xml:space="preserve"> Constando número do lote, data de fabricação e validade. Deverá ser entregue com prazo de validade de no mínimo 75% do prazo total. Registro anvisa.  Ser/2gr. Referências e marcas sugeridas:  biodinâmica- maquira.</t>
    </r>
  </si>
  <si>
    <t>Alcool a 70%. Trazendo número do lote, data de fabricacao e validade. Prazo de validade 75% do prazo total, registro anvisa; m.s. litro.</t>
  </si>
  <si>
    <t>Algodão em roletes. Trazendo internamente: número do lote, data de fabricação e validade.   Pct/100.</t>
  </si>
  <si>
    <t>Anestésico tópico. Trazendo internamente: número do lote, data de fabricação e validade. Prazo de validade: 75% do prazo total referente a data da emissão da nota fiscal, registro anvisa, pt/12 gr.</t>
  </si>
  <si>
    <r>
      <t xml:space="preserve">Compressas cirúrgicas de gaze hidrófila, confeccionadas em algodão com 13 fios/cm², 5 dobras, 8 camadas. Medida fechada 7,5cm x 7,5 cm, medida aberta 15cm x 30cm. Peso médio por pacote </t>
    </r>
    <r>
      <rPr>
        <i/>
        <sz val="11"/>
        <color theme="1"/>
        <rFont val="Arial"/>
        <family val="2"/>
      </rPr>
      <t>540 gramas</t>
    </r>
    <r>
      <rPr>
        <sz val="11"/>
        <color theme="1"/>
        <rFont val="Arial"/>
        <family val="2"/>
      </rPr>
      <t xml:space="preserve"> de matéria prima. Trazendo internamente: número do lote, data de fabricação e validade. Prazo de validade: 75% do prazo total referente a data da emissão da nota fiscal, registro anvisa. </t>
    </r>
  </si>
  <si>
    <t>Detergente enzimático com 5 enzimas: protease, amilase,proteasesubtilisin( iquinase)carboidrase,nonil fenol etoxilado(2,5 %p/p), estabilizantes, solventes orgânicos, alcalinizantes, corantes, conservantes e veículo. Faixa de ph do produto puro 6,0 – 8,0. Trazendo número do lote, data de fabricação e validade. Prazo de validade 75% do prazo total, registro anvisa. Litro.</t>
  </si>
  <si>
    <t>Resina composta nanohíbrida fotopolimerizável a2, uso direto. Composto de monômeros metacrílicos fotoindicadores, coiniciadores, estabilizadores conservantes, cargas inorgânicas e pigmentos. Obs: a resina deverá ser da mesma marca do adesivo.  Constando número do lote, data de fabricação e validade. Deverá ser entregue com prazo de validade de no mínimo 75% do prazo total. Registro anvisa; ser/4gr. referência e marcas sugeridas: epic biodinâmica- maquira.</t>
  </si>
  <si>
    <t>Resina composta nanohíbrida fotopolimerizável a3, uso direto. Composto de monômeros metacrílicos fotoindicadores, coiniciadores,estabilizadores  conservantes, cargas inorgânicas e pigmentos. A resina deverá ser da mesma marca do adesivo.  Constando número do lote, data de fabricação e validade. Deverá ser entregue com prazo de validade de no mínimo 75% do prazo total. Registro anvisa; ser/4gr. referências e marcas sugeridas: epic biodinâmica- maquira.</t>
  </si>
  <si>
    <t>MATERIAL ODONTOLÓGICO</t>
  </si>
  <si>
    <t>ACEBROFILINA, CONCENTRAÇÃO:5 MG/ML, FORMA FARMACEUTICA:XAROPE</t>
  </si>
  <si>
    <t xml:space="preserve">FRASCO 120,00 ML </t>
  </si>
  <si>
    <t>ACETILCISTEÍNA, DOSAGEM:600 MG, INDICAÇÃO:PÓ PARA SOLUÇÃO ORAL</t>
  </si>
  <si>
    <t>ENVELOPE</t>
  </si>
  <si>
    <t>ACIDO ACETILSALICILICO 100 MG - COMP</t>
  </si>
  <si>
    <t>COMPRIMIDO</t>
  </si>
  <si>
    <t>ACICLOVIR, DOSAGEM:200 MG</t>
  </si>
  <si>
    <t>ÁCIDO ASCÓRBICO, DOSAGEM:500 MG</t>
  </si>
  <si>
    <t>ÁCIDO TRANEXÂMICO, DOSAGEM:250 MG</t>
  </si>
  <si>
    <t>ÁCIDO VALPRÓICO, DOSAGEM:250 MG</t>
  </si>
  <si>
    <t xml:space="preserve">COMPRIMIDO </t>
  </si>
  <si>
    <t>ÁCIDO VALPRÓICO, DOSAGEM:50 MG/ML, FORMA FARMACÊUTICA:XAROPE</t>
  </si>
  <si>
    <t xml:space="preserve">FRASCO 100,00 ML </t>
  </si>
  <si>
    <t>ÁCIDO VALPRÓICO, DOSAGEM:500 MG</t>
  </si>
  <si>
    <t>ÁCIDOS GRAXOS ESSENCIAIS, COMPOSIÇÃO: COMPOSTO DOS ÁCIDOS CAPRÍLICO, CÁPRICO, LÁURICO, COMPONENTES:LINOLÊICO, LECITINA DE SOJA, APRESENTAÇÃO:ASSOCIADOS COM VITAMINAS "A" E "E", TIPO:LOÇÃO OLEOSA</t>
  </si>
  <si>
    <t>ALOPURINOL, DOSAGEM:100 MG</t>
  </si>
  <si>
    <t>100MG</t>
  </si>
  <si>
    <t>ALPRAZOLAM, DOSAGEM:0,25 MG</t>
  </si>
  <si>
    <t>ALPRAZOLAM, DOSAGEM:0,50 MG</t>
  </si>
  <si>
    <t>ALPRAZOLAM, DOSAGEM:1 MG</t>
  </si>
  <si>
    <t>1MG</t>
  </si>
  <si>
    <t>ALPRAZOLAM, DOSAGEM:2 MG</t>
  </si>
  <si>
    <t>AMBROXOL, COMPOSIÇÃO:SAL CLORIDRATO, CONCENTRAÇÃO:3 MG/ML, FORMA FARMACÊUTICA:XAROPE</t>
  </si>
  <si>
    <t>AMINOFILINA, DOSAGEM:100 MG</t>
  </si>
  <si>
    <t>AMITRIPTILINA CLORIDRATO, DOSAGEM:25 MG</t>
  </si>
  <si>
    <t>AMOXICILINA, CONCENTRAÇÃO:500MG</t>
  </si>
  <si>
    <t>AMOXICILINA, CONCENTRAÇÃO:50MG/ML, APRESENTAÇÃO:PÓ PARA SUSPENSÃO ORAL</t>
  </si>
  <si>
    <t>FRASCO</t>
  </si>
  <si>
    <t>AMPICILINA, CONCENTRAÇÃO:50 MG/ML, FORMA FARMACEUTICA:SUSPENSÃO ORAL</t>
  </si>
  <si>
    <t xml:space="preserve">FRASCO 60,00 ML </t>
  </si>
  <si>
    <t>AMPICILINA, DOSAGEM:500 MG</t>
  </si>
  <si>
    <t xml:space="preserve">CÁPSULA </t>
  </si>
  <si>
    <t>ATENOLOL, DOSAGEM:25 MG</t>
  </si>
  <si>
    <t>ATORVASTATINA CÁLCICA, DOSAGEM:10 MG</t>
  </si>
  <si>
    <t>ATORVASTATINA CÁLCICA, DOSAGEM:20 MG</t>
  </si>
  <si>
    <t>AZITROMICINA, DOSAGEM:500 MG</t>
  </si>
  <si>
    <t>AZITROMICINA, PÓ P/ SUSPENSÃO ORAL</t>
  </si>
  <si>
    <t>BAMIFILINA CLORIDRATO, DOSAGEM:300 MG</t>
  </si>
  <si>
    <t>DRÁGEA</t>
  </si>
  <si>
    <t>BAMIFILINA CLORIDRATO, DOSAGEM:600 MG</t>
  </si>
  <si>
    <t>BETAISTINA DICLORIDRATO, CONCENTRAÇÃO:24 MG</t>
  </si>
  <si>
    <t>BETAISTINA DICLORIDRATO, DOSAGEM:16 MG</t>
  </si>
  <si>
    <t>BETAMETASONA, COMPOSIÇÃO:DIPROPIONATO, APRESENTAÇÃO:ASSOCIADA COM BETAMETASONA FOSFATO, DOSAGEM:5MG + 2MG, USO:INJETÁVEL</t>
  </si>
  <si>
    <t>AMPOLA 1,00 ML</t>
  </si>
  <si>
    <t>BETAMETASONA, COMPOSIÇÃO:DIPROPIONATO, ASSOCIADA AO CETOCONAZOL E NEOMICINA, CONCENTRAÇÃO:0,5 MG/G + 20 MG/G + 1,5 MG/G, FORMA FARMACEUTICA:CREME</t>
  </si>
  <si>
    <t>BISNAGA 30,00 G</t>
  </si>
  <si>
    <t>BETAMETASONA, COMPOSIÇÃO:VALERATO, CONCENTRAÇÃO:1 MG/G, FORMA FARMACEUTICA:CREME</t>
  </si>
  <si>
    <t>BIMATOPROSTA, DOSAGEM:0,3 MG/ML, APRESENTAÇÃO:SOLUÇÃO OFTÁLMICA</t>
  </si>
  <si>
    <t>FRASCO 3,00 ML</t>
  </si>
  <si>
    <t>BIPERIDENO, DOSAGEM:2 MG</t>
  </si>
  <si>
    <t>BISACODIL, DOSAGEM:5 MG</t>
  </si>
  <si>
    <t>BISOPROLOL FUMARATO, CONCENTRAÇAO:1,25 MG</t>
  </si>
  <si>
    <t>BISOPROLOL FUMARATO, CONCENTRAÇAO:10 MG</t>
  </si>
  <si>
    <t>BISOPROLOL FUMARATO, CONCENTRAÇAO:2,5 MG</t>
  </si>
  <si>
    <t>BISOPROLOL FUMARATO, CONCENTRAÇAO:5 MG</t>
  </si>
  <si>
    <t>BRIMONIDINA TARTARATO, DOSAGEM:2 MG/ML, APRESENTAÇÃO:COLÍRIO</t>
  </si>
  <si>
    <t>FRASCO 5,00 ML</t>
  </si>
  <si>
    <t>BROMAZEPAM, DOSAGEM:3 MG</t>
  </si>
  <si>
    <t>BROMAZEPAM, DOSAGEM:6 MG</t>
  </si>
  <si>
    <t>BROMOPRIDA, DOSAGEM:10 MG</t>
  </si>
  <si>
    <t>BROMOPRIDA, DOSAGEM:4 MG/ML, APRESENTAÇÃO:GOTAS</t>
  </si>
  <si>
    <t>4MG/ML</t>
  </si>
  <si>
    <t>BUPROPIONA CLORIDRATO, CONCENTRAÇÃO:150 MG, CARACTERÍSTICAS ADICIONAIS: LIBERAÇÃO PROLONGADA</t>
  </si>
  <si>
    <t>CARBAMAZEPINA, DOSAGEM:200 MG</t>
  </si>
  <si>
    <t>CARBAMAZEPINA, DOSAGEM:400 MG, APRESENTAÇÃO:LIBERAÇÃO CONTROLADA</t>
  </si>
  <si>
    <t>CARBOCISTEÍNA, CONCENTRAÇÃO:20 MG/ML, FORMA FARMACEUTICA:XAROPE</t>
  </si>
  <si>
    <t>CARBONATO DE LÍTIO, DOSAGEM:300 MG</t>
  </si>
  <si>
    <t>CETOCONAZOL, DOSAGEM:20 MG/G, FORMA FARMACÊUTICA:CREME TÓPICO</t>
  </si>
  <si>
    <t>CETOCONAZOL, DOSAGEM:200 MG</t>
  </si>
  <si>
    <t>CETOPROFENO, CONCENTRAÇAO:50 MG/ML, FORMA FARMACEUTICA:SOLUÇÃO INJETÁVEL</t>
  </si>
  <si>
    <t>AMPOLA 2,00 ML</t>
  </si>
  <si>
    <t>CETOPROFENO, DOSAGEM:50 MG</t>
  </si>
  <si>
    <t>CÁPSULA</t>
  </si>
  <si>
    <t>CIANOCOBALAMINA, APRESENTAÇÃO:ASSOCIADA COM DEXAMETASONA, PIRIDOXINA E TIAMINA, DOSAGEM:5MG + 4MG + 100MG + 100MG, INDICAÇÃO:INJETÁVEL, CARACTERÍSTICA ADICIONAL:AMPOLA I DE VITAMINAS E AMPOLA II COM DEXAMETASONA</t>
  </si>
  <si>
    <t xml:space="preserve">CONJUNTO </t>
  </si>
  <si>
    <t>CICLOBENZAPRINA CLORIDRATO, DOSAGEM:10 MG</t>
  </si>
  <si>
    <t>CICLOBENZAPRINA CLORIDRATO, DOSAGEM:5 MG</t>
  </si>
  <si>
    <t>CILOSTAZOL, CONCENTRAÇÃO:100 MG</t>
  </si>
  <si>
    <t>CILOSTAZOL, CONCENTRAÇÃO:50 MG</t>
  </si>
  <si>
    <t>CIMETIDINA, DOSAGEM:200 MG</t>
  </si>
  <si>
    <t>CINARIZINA, DOSAGEM:25 MG</t>
  </si>
  <si>
    <t>CINARIZINA, DOSAGEM:75 MG</t>
  </si>
  <si>
    <t>CIPROFIBRATO, DOSAGEM:100 MG</t>
  </si>
  <si>
    <t>CIPROTERONA ACETATO, APRESENTAÇÃO:ASSOCIADA À ETINILESTRADIOL, DOSAGEM:2MG + 0,035MG</t>
  </si>
  <si>
    <t>CITALOPRAM, DOSAGEM:20 MG</t>
  </si>
  <si>
    <t>CLINDAMICINA, DOSAGEM:300 MG</t>
  </si>
  <si>
    <t>CLOBETASOL, PRINCÍPIO ATIVO:SAL PROPIONATO, CONCENTRAÇÃO:0,05%, APRESENTAÇÃO:CREME</t>
  </si>
  <si>
    <t xml:space="preserve">BISNAGA 30,00 G </t>
  </si>
  <si>
    <t>CLOMIPRAMINA, DOSAGEM:25 MG</t>
  </si>
  <si>
    <t>CLONAZEPAM, DOSAGEM:0,5 MG</t>
  </si>
  <si>
    <t>CLONAZEPAM, DOSAGEM:2 MG</t>
  </si>
  <si>
    <t>CLONAZEPAM, DOSAGEM:2,5 MG/ML, APRESENTAÇÃO:SOLUÇÃO ORAL- GOTAS</t>
  </si>
  <si>
    <t>FRASCO 20,00 ML</t>
  </si>
  <si>
    <t>CLOPIDOGREL, DOSAGEM:75 MG</t>
  </si>
  <si>
    <t>CLORETO DE POTÁSSIO, DOSAGEM:6%, APRESENTAÇÃO:SOLUÇÃO ORAL</t>
  </si>
  <si>
    <t>CLORTALIDONA, DOSAGEM:25 MG</t>
  </si>
  <si>
    <t>CLORTALIDONA, DOSAGEM:50 MG</t>
  </si>
  <si>
    <t>CODEÍNA, DOSAGEM:30 MG</t>
  </si>
  <si>
    <t xml:space="preserve">PARACETAMOL, APRESENTAÇÃO:ASSOCIADO COM CODEÍNA, DOSAGEM:500MG + 30MG </t>
  </si>
  <si>
    <t>COLAGENASE, APRESENTAÇÃO:ASSOCIADA COM CLORANFENICOL, CONCENTRAÇÃO:0,6UI + 1%, USO:POMADA</t>
  </si>
  <si>
    <t>CUMARINA, COMPOSIÇÃO:ASSOCIADA COM TROXERRUTINA, CONCENTRAÇÃO:15 MG + 90 MG</t>
  </si>
  <si>
    <t>DEFLAZACORTE, CONCENTRAÇÃO:6 MG</t>
  </si>
  <si>
    <t>DEXAMETASONA, CONCENTRAÇÃO:2 MG/ML, FORMA FARMACÊUTICA:SOLUÇÃO INJETÁVEL</t>
  </si>
  <si>
    <t xml:space="preserve">AMPOLA 1,00 ML </t>
  </si>
  <si>
    <t>DEXAMETASONA, DOSAGEM:0,1 MG/ML, APRESENTAÇÃO:ELIXIR</t>
  </si>
  <si>
    <t>DEXCLORFENIRAMINA MALEATO, COMPOSIÇÃO:ASSOCIADA À BETAMETASONA, CONCENTRAÇÃO:0,4 MG + 0,05 MG/ML, FORMA FARMACÊUTICA:XAROPE</t>
  </si>
  <si>
    <t>DIAZEPAM, DOSAGEM:5 MG</t>
  </si>
  <si>
    <t>DICLOFENACO, APRESENTAÇÃO:SAL POTÁSSICO, DOSAGEM:25MG/ML, USO:SOLUÇÃO INJETÁVEL</t>
  </si>
  <si>
    <t xml:space="preserve">AMPOLA 3,00 ML </t>
  </si>
  <si>
    <t>DICLOFENACO, APRESENTAÇÃO:SAL SÓDICO, DOSAGEM:50 MG</t>
  </si>
  <si>
    <t>DICLOFENACO, COMPOSIÇÃO:SAL DIETILAMÔNIO, CONCENTRAÇÃO:10 MG/G, FORMA FARMACÊUTICA:GEL</t>
  </si>
  <si>
    <t>BISNAGA 60,00 G</t>
  </si>
  <si>
    <t>DIMETICONA, CONCENTRAÇÃO:75 MG/ML, FORMA FARMACEUTICA:EMULSÃO ORAL - GOTAS</t>
  </si>
  <si>
    <t xml:space="preserve">FRASCO 10,00 ML </t>
  </si>
  <si>
    <t>DIMETICONA, DOSAGEM:40 MG</t>
  </si>
  <si>
    <t>DIOSMINA, COMPOSIÇÃO:ASSOCIADA À HESPERIDINA, CONCENTRAÇÃO:450MG + 50MG</t>
  </si>
  <si>
    <t>DIPIRONA SÓDICA, COMPOSIÇÃO:ASSOCIADA À ADIFENINA E PROMETAZINA, CONCENTRAÇÃO:500MG + 10MG + 5MG</t>
  </si>
  <si>
    <t>DIPIRONA SÓDICA, DOSAGEM:500 MG</t>
  </si>
  <si>
    <t>DIPIRONA SÓDICA, DOSAGEM:500 MG/ML, APRESENTAÇÃO:SOLUÇÃO ORAL (GOTAS)</t>
  </si>
  <si>
    <t>FRASCO 20 ML</t>
  </si>
  <si>
    <t>DIVALPROATO DE SÓDIO, CONCENTRAÇÃO:250 MG, FORMA FARMACÊUTICA:LIBERAÇÃO PROLONGADA</t>
  </si>
  <si>
    <t>DIVALPROATO DE SÓDIO, CONCENTRAÇÃO:500 MG, FORMA FARMACÊUTICA:LIBERAÇÃO PROLONGADA</t>
  </si>
  <si>
    <t>DOMPERIDONA, DOSAGEM:1 MG/ML, INDICAÇÃO:SUSPENSÃO ORAL</t>
  </si>
  <si>
    <t>DOMPERIDONA, DOSAGEM:10 MG</t>
  </si>
  <si>
    <t>DOXAZOSINA MESILATO, COMPOSIÇÃO:2 MG</t>
  </si>
  <si>
    <t>DOXICICLINA, DOSAGEM:100 MG</t>
  </si>
  <si>
    <t>DROPROPIZINA, DOSAGEM:1,5 MG/ML, APRESENTAÇÃO:XAROPE</t>
  </si>
  <si>
    <t>ERITROMICINA, APRESENTAÇÃO: ESTOLATO, CONCENTRAÇÃO:50 MG/ML, USO:SUSPENSÃO ORAL</t>
  </si>
  <si>
    <t>ESCITALOPRAM OXALATO, DOSAGEM:10 MG</t>
  </si>
  <si>
    <t>ESCITALOPRAM OXALATO, DOSAGEM:20 MG</t>
  </si>
  <si>
    <t>ESCOPOLAMINA BUTILBROMETO, APRESENTAÇÃO:ASSOCIADA COM DIPIRONA SÓDICA, DOSAGEM:10MG + 250MG</t>
  </si>
  <si>
    <t>ESCOPOLAMINA BUTILBROMETO, APRESENTAÇÃO:ASSOCIADA COM DIPIRONA SÓDICA, DOSAGEM:6,67MG + 333MG/ML, INDICAÇÃO:SOLUÇÃO ORAL</t>
  </si>
  <si>
    <t xml:space="preserve">FRASCO 20,00 ML </t>
  </si>
  <si>
    <t>ESCOPOLAMINA BUTILBROMETO, DOSAGEM: 10 MG</t>
  </si>
  <si>
    <t>ESPIRONOLACTONA, DOSAGEM:25 MG</t>
  </si>
  <si>
    <t>FENITOÍNA SÓDICA, DOSAGEM:100 MG</t>
  </si>
  <si>
    <t>FENOBARBITAL SÓDICO, DOSAGEM:100 MG</t>
  </si>
  <si>
    <t>FENOTEROL BROMIDRATO, DOSAGEM:0,1MG / DOSE, APRESENTAÇÃO:AEROSSOL, FRASCO DOSIFICADOR + AEROCâMARA</t>
  </si>
  <si>
    <t xml:space="preserve">FRASCO  </t>
  </si>
  <si>
    <t>FINASTERIDA, CONCENTRAÇÃO:5 MG</t>
  </si>
  <si>
    <t>FLUOXETINA, DOSAGEM:20 MG</t>
  </si>
  <si>
    <t>FOSFATO DE SÓDIO, APRESENTAÇÃO:ENEMA, DOSAGEM:FOSFATO MONOBáSICO 16% + FOSFATO DIBáSICO 6%</t>
  </si>
  <si>
    <t xml:space="preserve">FRASCO 130,00 ML </t>
  </si>
  <si>
    <t>FUROSEMIDA, DOSAGEM:40 MG</t>
  </si>
  <si>
    <t>GABAPENTINA, DOSAGEM:300 MG</t>
  </si>
  <si>
    <t>GENTAMICINA, DOSAGEM:40 MG/ML, APLICAÇÃO:SOLUÇÃO INJETÁVEL</t>
  </si>
  <si>
    <t xml:space="preserve">AMPOLA 2,00 ML </t>
  </si>
  <si>
    <t>GLICLAZIDA, CONCENTRAÇÃO:30 MG, FORMA FARMACÊUTICA:LIBERAÇÃO PROLONGADA</t>
  </si>
  <si>
    <t>GLICLAZIDA, CONCENTRAÇÃO:60 MG, FORMA FARMACÊUTICA:LIBERAÇÃO PROLONGADA</t>
  </si>
  <si>
    <t>GLIMEPIRIDA, DOSAGEM:2 MG</t>
  </si>
  <si>
    <t>GLIMEPIRIDA, DOSAGEM:4 MG</t>
  </si>
  <si>
    <t>HALOPERIDOL, DOSAGEM:5 MG</t>
  </si>
  <si>
    <t>IBUPROFENO, DOSAGEM:50 MG/ML, FORMA FARMACÊUTICA:SUSPENSÃO ORAL</t>
  </si>
  <si>
    <t>FRASCO 30 ML</t>
  </si>
  <si>
    <t xml:space="preserve">IVERMECTINA, CONCENTRAÇÃO:6 MG </t>
  </si>
  <si>
    <t>INDAPAMIDA, CONCENTRAÇÃO:1,5 MG, CARACTERÍSTICAS ADICIONAIS:LIBERAÇÃO PROLONGADA</t>
  </si>
  <si>
    <t>LACTULOSE, CONCENTRAÇÃO:667 MG/ML, FORMA FARMACEUTICA:XAROPE</t>
  </si>
  <si>
    <t xml:space="preserve">FRASCO 200,00 ML </t>
  </si>
  <si>
    <t>LEVANLODIPINO BESILATO, CONCENTRAÇÃO:2,5 MG</t>
  </si>
  <si>
    <t>LEVOFLOXACINO, DOSAGEM:500 MG</t>
  </si>
  <si>
    <t>LEVOMEPROMAZINA, DOSAGEM:100 MG</t>
  </si>
  <si>
    <t>LEVOMEPROMAZINA, DOSAGEM:25 MG</t>
  </si>
  <si>
    <t>LEVOTIROXINA SÓDICA, DOSAGEM:75 MCG</t>
  </si>
  <si>
    <t>LEVOTIROXINA SÓDICA, DOSAGEM:50 MCG</t>
  </si>
  <si>
    <t>LORATADINA, CONCENTRAÇÃO:10MG</t>
  </si>
  <si>
    <t>LORATADINA, CONCENTRAÇÃO:1MG/ML, TIPO MEDICAMENTO:XAROPE</t>
  </si>
  <si>
    <t>LORAZEPAM, CONCENTRAÇÃO:2 MG</t>
  </si>
  <si>
    <t>MELOXICAM, CONCENTRAÇÃO:15 MG</t>
  </si>
  <si>
    <t>MEMANTINA, COMPOSIÇÃO:SAL CLORIDRATO, CONCENTRAÇÃO:10 MG</t>
  </si>
  <si>
    <t>METILFENIDATO CLORIDRATO, DOSAGEM:10 MG</t>
  </si>
  <si>
    <t>METOPROLOL, PRINCÍPIO ATIVO:SAL SUCCINATO, DOSAGEM:100 MG, APRESENTAÇÃO:LIBERAÇÃO CONTROLADA</t>
  </si>
  <si>
    <t>METOPROLOL, PRINCÍPIO ATIVO:SAL SUCCINATO, DOSAGEM:25 MG, APRESENTAÇÃO:LIBERAÇÃO CONTROLADA</t>
  </si>
  <si>
    <t>METOPROLOL, PRINCÍPIO ATIVO:SAL SUCCINATO, DOSAGEM:50 MG, APRESENTAÇÃO:LIBERAÇÃO CONTROLADA</t>
  </si>
  <si>
    <t xml:space="preserve">MICONAZOL NITRATO, DOSAGEM:20 MG/G, APRESENTAÇÃO:CREME </t>
  </si>
  <si>
    <t>BNG</t>
  </si>
  <si>
    <t>MONTELUCASTE SÓDICO, CONCENTRAÇÃO:5 MG, FORMA FARMACÊUTICA:COMPRIMIDO MASTIGÁVEL</t>
  </si>
  <si>
    <t>MONTELUCASTE SÓDICO, DOSAGEM:10 MG</t>
  </si>
  <si>
    <t>MOXIFLOXACINO, COMPOSIÇÃO:ASSOCIADA À DEXAMETASONA FOSFATO DISSÓDICO, CONCENTRAÇÃO:5 MG + 1 MG/ML, FORMA FARMACEUTICA:SOLUÇÃO OFTÁLMICA</t>
  </si>
  <si>
    <t>MULTIVITAMINAS, COMPOSIÇÃO DE VITAMINAS:VITS: A, B1, B2, B3, B5, B6, B12, C, D, E, OUTROS COMPONENTES:ÁCIDO FÓLICO, FORMA FARMACÊUTICA 1:SOLUÇÃO ORAL</t>
  </si>
  <si>
    <t>FRASCO 120,00 ML</t>
  </si>
  <si>
    <t>MULTIVITAMINAS, COMPOSIÇÃO DE VITAMINAS:VITS: B1, B2, B3, B5, B6, B12, C, E, COMPOSIÇÃO DE SAIS MINERAIS:MINERAIS: CU, ZN, OUTROS COMPONENTES:ÁCIDO FÓLICO</t>
  </si>
  <si>
    <t>NEOMICINA, COMPOSIÇÃO:ASSOCIADA COM BACITRACINA, CONCENTRAÇÃO:5MG + 250UI/G, TIPO MEDICAMENTO:POMADA</t>
  </si>
  <si>
    <t xml:space="preserve">BISNAGA 10,00 G </t>
  </si>
  <si>
    <t>NIFEDIPINO, DOSAGEM:20 MG</t>
  </si>
  <si>
    <t>NIMESULIDA, DOSAGEM:100 MG</t>
  </si>
  <si>
    <t>NISTATINA, APRESENTAÇÃO:ASSOCIADA COM ÓXIDO DE ZINCO, CONCENTRAÇÃO:100.000UI + 200MG/G, TIPO MEDICAMENTO:CREME</t>
  </si>
  <si>
    <t>NISTATINA, DOSAGEM:25.000 UI/G, APRESENTAÇÃO:CREME VAGINAL</t>
  </si>
  <si>
    <t>NORTRIPTILINA CLORIDRATO, DOSAGEM:25 MG</t>
  </si>
  <si>
    <t>OMEPRAZOL, CONCENTRAÇÃO:20 MG</t>
  </si>
  <si>
    <t>OXCARBAZEPINA, DOSAGEM:300 MG</t>
  </si>
  <si>
    <t>OXCARBAZEPINA, DOSAGEM:600 MG</t>
  </si>
  <si>
    <t>ÓXIDO DE ZINCO, PRINCÍPIO ATIVO:ASSOCIADO COM VITAMINA A + VITAMINA D, DOSAGEM:150MG + 5.000UI + 900UI /G, APRESENTAÇÃO:POMADA</t>
  </si>
  <si>
    <t>BISNAGA 45,00 G</t>
  </si>
  <si>
    <t>PANTOPRAZOL, COMPOSIÇÃO:SÓDICO SESQUI-HIDRATADO, CONCENTRAÇÃO:20 MG, ADICIONAL:LIBERAÇÃO CONTROLADA</t>
  </si>
  <si>
    <t>PANTOPRAZOL, COMPOSIÇÃO:SÓDICO SESQUI-HIDRATADO, CONCENTRAÇÃO:40 MG, ADICIONAL:LIBERAÇÃO CONTROLADA</t>
  </si>
  <si>
    <t>PARACETAMOL, APRESENTAÇÃO:ASSOCIADO COM DICLOFENACO, CARISOPRODOL E CAFEÍNA, DOSAGEM:300MG + 50MG + 125MG + 30MG</t>
  </si>
  <si>
    <t>PARACETAMOL, DOSAGEM COMPRIMIDO:500 MG</t>
  </si>
  <si>
    <t xml:space="preserve">PARACETAMOL, DOSAGEM SOLUÇÃO ORAL:200 MG/ML, APRESENTAÇÃO:SOLUÇÃO ORAL </t>
  </si>
  <si>
    <t>FRASCO 15 ML</t>
  </si>
  <si>
    <t>PAROXETINA CLORIDRATO, DOSAGEM:20 MG</t>
  </si>
  <si>
    <t>PENTOXIFILINA, DOSAGEM:400 MG</t>
  </si>
  <si>
    <t>PIROXICAM, CONCENTRAÇÃO:20 MG</t>
  </si>
  <si>
    <t>POLIMIXINA B, COMPOSIÇÃO:ASSOCIADA COM NEOMICINA E HIDROCORTISONA, CONCENTRAÇÃO:10.000UI + 5MG + 10MG/ML, USO:SOLUÇÃO OTOLÓGICA</t>
  </si>
  <si>
    <t>PREDNISOLONA, COMPOSIÇÃO:FOSFATO SÓDICO, CONCENTRAÇÃO:3 MG/ML, FORMA FARMACEUTICA:SOLUÇÃO ORAL</t>
  </si>
  <si>
    <t>PREDNISONA, DOSAGEM:20 MG</t>
  </si>
  <si>
    <t>PREDNISONA, DOSAGEM:5 MG</t>
  </si>
  <si>
    <t>PREGABALINA, CONCENTRAÇÃO:150 MG</t>
  </si>
  <si>
    <t>PREGABALINA, CONCENTRAÇÃO:75 MG</t>
  </si>
  <si>
    <t>PROGESTERONA, DOSAGEM:200 MG</t>
  </si>
  <si>
    <t>PROMETAZINA CLORIDRATO, DOSAGEM:25 MG</t>
  </si>
  <si>
    <t>PROPAFENONA CLORIDRATO, DOSAGEM:300 MG</t>
  </si>
  <si>
    <t>PROPATILNITRATO, DOSAGEM:10 MG</t>
  </si>
  <si>
    <t>QUETIAPINA, DOSAGEM:100 MG</t>
  </si>
  <si>
    <t>QUETIAPINA, DOSAGEM:25 MG</t>
  </si>
  <si>
    <t>RACEALFATOCOFEROL, CONCENTRAÇÃO:400 UI</t>
  </si>
  <si>
    <t>RETINOL, COMPOSIÇÃO:ASSOCIADA COM COLECALCIFEROL, CONCENTRAÇÃO:50.000 UI + 10.000 UI/ML, FORMA FARMACÊUTICA:SOLUÇÃO ORAL - GOTAS</t>
  </si>
  <si>
    <t>RISPERIDONA, DOSAGEM:1 MG</t>
  </si>
  <si>
    <t>RISPERIDONA, DOSAGEM:2 MG</t>
  </si>
  <si>
    <t>ROSUVASTATINA, COMPOSIÇÃO:CÁLCICA, CONCENTRAÇÃO:10 MG</t>
  </si>
  <si>
    <t>ROSUVASTATINA, COMPOSIÇÃO:CÁLCICA, CONCENTRAÇÃO:20 MG</t>
  </si>
  <si>
    <t xml:space="preserve">SALBUTAMOL, DOSAGEM:0,4 MG/ML, FORMA FARMACÊUTICA:XAROPE </t>
  </si>
  <si>
    <t>SALBUTAMOL, DOSAGEM:2 MG</t>
  </si>
  <si>
    <t>SERTRALINA CLORIDRATO, DOSAGEM:25MG</t>
  </si>
  <si>
    <t>SERTRALINA CLORIDRATO, DOSAGEM:50MG</t>
  </si>
  <si>
    <t>SINVASTATINA, DOSAGEM:20 MG</t>
  </si>
  <si>
    <t>SINVASTATINA, DOSAGEM:40 MG</t>
  </si>
  <si>
    <t>SULFAMETOXAZOL, COMPOSIÇÃO:ASSOCIADO À TRIMETOPRIMA, CONCENTRAÇÃO:400MG + 80MG</t>
  </si>
  <si>
    <t>SULFATO FERROSO, DOSAGEM FERRO:40MG DE FERRO II</t>
  </si>
  <si>
    <t>TENOXICAM, DOSAGEM:20 MG</t>
  </si>
  <si>
    <t>TEOFILINA, DOSAGEM:200 MG</t>
  </si>
  <si>
    <t>TIAMAZOL, DOSAGEM:10 MG</t>
  </si>
  <si>
    <t>TIAMAZOL, DOSAGEM:5 MG</t>
  </si>
  <si>
    <t>TIORIDAZINA CLORIDRATO, CONCENTRAÇÃO:50 MG</t>
  </si>
  <si>
    <t>TOBRAMICINA, COMPOSIÇÃO:ASSOCIADA A DEXAMETASONA, CONCENTRAÇAO:3 MG + 1 MG/ML, FORMA FARMACEUTICA:SUSPENSãO OFTÁLMICA</t>
  </si>
  <si>
    <t>TOPIRAMATO, DOSAGEM:100 MG</t>
  </si>
  <si>
    <t>TOPIRAMATO, DOSAGEM:25 MG</t>
  </si>
  <si>
    <t>TOPIRAMATO, DOSAGEM:50 MG</t>
  </si>
  <si>
    <t>TRAMADOL CLORIDRATO, DOSAGEM:100 MG</t>
  </si>
  <si>
    <t>TRAMADOL CLORIDRATO, DOSAGEM:50 MG</t>
  </si>
  <si>
    <t>TRAVOPROSTA, DOSAGEM:0,04 MG/ML, APRESENTAÇÃO:SOLUÇÃO OFTÁLMICA</t>
  </si>
  <si>
    <t>FRASCO 2,50 ML</t>
  </si>
  <si>
    <t>TRAZODONA CLORIDRATO, DOSAGEM:50 MG</t>
  </si>
  <si>
    <t>TRIANCINOLONA, COMPOSIÇÃO:SAL ACETONIDA, CONCENTRAÇÃO :1 MG/G, FORMA FARMACÊUTICA :PASTA ORAL</t>
  </si>
  <si>
    <t>VALPROATO DE SÓDIO, COMPOSIÇÃO:ASSOCIADO AO ÁCIDO VALPRÓICO, CONCENTRAÇÃO:199,8 MG + 87 MG</t>
  </si>
  <si>
    <t>VALPROATO DE SÓDIO, COMPOSIÇÃO:ASSOCIADO AO ÁCIDO VALPRÓICO, CONCENTRAÇÃO:333 MG + 145 MG, FORMA FARMACÊUTICA:LIBERAÇÃO PROLONGADA</t>
  </si>
  <si>
    <t>VENLAFAXINA, COMPOSIÇÃO:SAL CLORIDRATO, CONCENTRAÇÃO:150 MG, APRESENTAÇÃO:LIBERAÇÃO CONTROLADA</t>
  </si>
  <si>
    <t>VENLAFAXINA, COMPOSIÇÃO:SAL CLORIDRATO, CONCENTRAÇÃO:75 MG, APRESENTAÇÃO:LIBERAÇÃO CONTROLADA</t>
  </si>
  <si>
    <t>VITAMINAS DO COMPLEXO B, COMPOSIÇÃO BÁSICA:B1, B2, B3, B5, B6</t>
  </si>
  <si>
    <t xml:space="preserve">COLECALCIFEROL, CONCENTRAÇÃO:200 UI </t>
  </si>
  <si>
    <t>FRASCO 20ML</t>
  </si>
  <si>
    <t>ZOLPIDEM, DOSAGEM:10 MG</t>
  </si>
  <si>
    <t>MEDICAMENTOS</t>
  </si>
  <si>
    <t xml:space="preserve">ALPRAZOLAM 0,25MG </t>
  </si>
  <si>
    <t xml:space="preserve"> CAPSULA </t>
  </si>
  <si>
    <t>ALPRAZOLAM 0,50 MG</t>
  </si>
  <si>
    <t>ALPRAZOLAM 1MG</t>
  </si>
  <si>
    <t xml:space="preserve">ALPRAZOLAM 2 MG </t>
  </si>
  <si>
    <t xml:space="preserve">CLORIDRATO DE BUPROPIONA, 150MG </t>
  </si>
  <si>
    <t>CLORIDRATO DE BUPROPIONA,300MG</t>
  </si>
  <si>
    <t xml:space="preserve">CELECOXIBE 200 MG </t>
  </si>
  <si>
    <t>CAPSULA</t>
  </si>
  <si>
    <t>CINARIZINA 25MG</t>
  </si>
  <si>
    <t>CINARIZINA 75MG</t>
  </si>
  <si>
    <t>OXALATO DE CITALOPRAM 20MG</t>
  </si>
  <si>
    <t>CITRATO DE SILDENAFILA 25MG</t>
  </si>
  <si>
    <t xml:space="preserve">CITRATO DE SILDENAFILA 50MG </t>
  </si>
  <si>
    <t>BISSULFATO DE CLOPIDOGREL 75MG</t>
  </si>
  <si>
    <t>CARBONATO DE CALCIO 600MG + COLECALCIFEROL 400UI</t>
  </si>
  <si>
    <t xml:space="preserve">CLORTALIDONA 25MG </t>
  </si>
  <si>
    <t>CLORTALIDONA 50MG</t>
  </si>
  <si>
    <t xml:space="preserve">CLONAZEPAM 2MG </t>
  </si>
  <si>
    <t>COIDENA 30MG</t>
  </si>
  <si>
    <t xml:space="preserve">FOSFATO DE CODEINA 30MG + PARACETAMOL 500MG </t>
  </si>
  <si>
    <t>COLAGENO (UCII) 40MG</t>
  </si>
  <si>
    <t>COLECALCIFEROL 50.000 UI</t>
  </si>
  <si>
    <t xml:space="preserve">CUMARINA 15MG + TROXERRUTINA 90MG </t>
  </si>
  <si>
    <t xml:space="preserve">LOÇÃO CUMARINA 5MG + HEPARINA SÓDICA 50 UI </t>
  </si>
  <si>
    <t>FRASCO 120ML</t>
  </si>
  <si>
    <t xml:space="preserve">DIACEREINA 50 MG </t>
  </si>
  <si>
    <t>DIMETICONA 40MG</t>
  </si>
  <si>
    <t xml:space="preserve">DIOSMINA 450MG + HESPERIDINA 50MG </t>
  </si>
  <si>
    <t>DIOSMINA 900MG + HESPERIDINA 100MG</t>
  </si>
  <si>
    <t>DOMPERIDONA 10 MG</t>
  </si>
  <si>
    <t xml:space="preserve">MESILATO DE DOXAZASINA 2MG </t>
  </si>
  <si>
    <t>DUTASTERIDA 0,5MG</t>
  </si>
  <si>
    <t xml:space="preserve">DUTASTERIDA 0,5MG + TANSULOSINA 0,4MG </t>
  </si>
  <si>
    <t>CLORIDRATO DE DULOXETINA 30 MG</t>
  </si>
  <si>
    <t>CLORIDRATO DE DULOXETINA 60 MG</t>
  </si>
  <si>
    <t>OXALATO DE ESCITALOPRAM 10MG</t>
  </si>
  <si>
    <t>OXALATO DE ESCITALOPRAM 15MG</t>
  </si>
  <si>
    <t>OXALATO DE ESCITALOPRAM 20MG</t>
  </si>
  <si>
    <t>FENOFIBRATO 160 MG</t>
  </si>
  <si>
    <t xml:space="preserve">FENOFIBRATO 200MG </t>
  </si>
  <si>
    <t>FINASTERIDA 5MG</t>
  </si>
  <si>
    <t xml:space="preserve">CLORIDRATO DE FLUOXETINA 20MG </t>
  </si>
  <si>
    <t xml:space="preserve">GABAPENTINA 300MG </t>
  </si>
  <si>
    <t xml:space="preserve">SULFATO DE GLICOSAMINA 1,5G </t>
  </si>
  <si>
    <t>PÓ ORAL</t>
  </si>
  <si>
    <t>SULFATO DE GLICOSAMINA 1,5G + SULFATO DE CONDROITINA 1,2G</t>
  </si>
  <si>
    <t>SULFATO DE GLICOSAMINA 500MG + SULFATO DE CONDROITINA 400MG</t>
  </si>
  <si>
    <t>CLORIDRATO DE MEMANTINA 10MG</t>
  </si>
  <si>
    <t>MIRTAZAPINA 15MG</t>
  </si>
  <si>
    <t xml:space="preserve">MIRTAZAPINA 30MG  </t>
  </si>
  <si>
    <t xml:space="preserve">NAPROXENO SÓDICO 250MG </t>
  </si>
  <si>
    <t>NAPROXENO SÓDICO 500 MG</t>
  </si>
  <si>
    <t>OMEPRAZOL 20MG</t>
  </si>
  <si>
    <t>PAROXETINA 20MG</t>
  </si>
  <si>
    <t>POLIVITAMINICO + MINERAIS </t>
  </si>
  <si>
    <t>PREGABALINA 50MG</t>
  </si>
  <si>
    <t>PREGABALINA 75MG</t>
  </si>
  <si>
    <t>PREGABALINA 150 MG</t>
  </si>
  <si>
    <t>QUETIAPINA 12,5 MG</t>
  </si>
  <si>
    <t>QUETIAPINA 25 MG</t>
  </si>
  <si>
    <t>QUETIAPINA 50 MG</t>
  </si>
  <si>
    <t>QUETIAPINA 100 MG</t>
  </si>
  <si>
    <t>QUETIAPINA 200 MG</t>
  </si>
  <si>
    <t>RAMIPRIL 5 MG</t>
  </si>
  <si>
    <t xml:space="preserve">RAMIPRIL 10MG </t>
  </si>
  <si>
    <t>RISPERIDONA 1MG/ML</t>
  </si>
  <si>
    <t>FRASCO 100ML</t>
  </si>
  <si>
    <t>RISPERIDONA 3MG</t>
  </si>
  <si>
    <t>ROSUVASTATINA CALCICA 10 MG</t>
  </si>
  <si>
    <t>ROSUVASTATINA CALCICA 20 MG</t>
  </si>
  <si>
    <t>CLORIDRATO DE SERTRALINA 25MG</t>
  </si>
  <si>
    <t>CLORIDRATO DE SERTRALINA 50MG</t>
  </si>
  <si>
    <t>CLORIDRATO DE SERTRALINA 100MG</t>
  </si>
  <si>
    <t xml:space="preserve">TERBINAFINA 250 MG </t>
  </si>
  <si>
    <t>TIBOLONA 2.5MG</t>
  </si>
  <si>
    <t>CLORIDRATO DE TANSULOSINA 0,4 MG</t>
  </si>
  <si>
    <t>TOPIRAMATO 25 MG</t>
  </si>
  <si>
    <t>TOPIRAMATO 50 MG</t>
  </si>
  <si>
    <t>TOPIRAMATO 100 MG</t>
  </si>
  <si>
    <t xml:space="preserve">CLORIDRATO DE TRAMADOL 37,5 MG + PARACETAMOL 325MG </t>
  </si>
  <si>
    <t>CLORIDRATO DE TRAMADOL 100 MG</t>
  </si>
  <si>
    <t>CLORIDRATO DE TRAMADOL 50 MG</t>
  </si>
  <si>
    <t>CLORIDRATO TRAZODONA 100MG</t>
  </si>
  <si>
    <t>CLORIDRATO TRAZODONA 50MG</t>
  </si>
  <si>
    <t>CLORIDRATO DE VENLAFAXINA 150MG</t>
  </si>
  <si>
    <t>CLORIDRATO DE VENLAFAXINA 37,5MG</t>
  </si>
  <si>
    <t>CLORIDRATO DE VENLAFAXINA 75 MG</t>
  </si>
  <si>
    <t>HEMITARTARATO DE ZOLPIDEM  10 MG</t>
  </si>
  <si>
    <t>MEDICAMENTOS MANIPULADOS</t>
  </si>
  <si>
    <t xml:space="preserve">Escova dental com cerdas de nylon macias, com quatro fileira de tufos, contendo 28 à 30 tufos e cerdas aparadas uniformemente e arredondadas, cabo em polipropoleno e com boa empunhadura, na cor branca,com protetor de cerdas em pvc , tipo maleta, correspondente ao tamanho da escova, embalada individulmente.  </t>
  </si>
  <si>
    <t>Escova dental com cerdas de nylon macias, com quatro fileira de tufos, contendo 34 tufos e cerdas aparadas uniformemente e arredondadas, cabo em polipropoleno e com boa empunhadura, na cor branca,com protetor de cerdas em pvc , tipo maleta, correspondente ao tamanho da escova, embalada individulmente.</t>
  </si>
  <si>
    <t>Roupa privativa para procedimentos nao cirúrgicos utilizado por profissionais de saúde com 1,20 de comprimentox 80cm de largura, manga longa com elástico (60cm comp) tipo avental, material tnt 30g. Branca. Pct/10.</t>
  </si>
  <si>
    <t>Autoclave de 50 litros, horizontal de mesa secagem de porta fechada ou aberta, semi automática analógica com abastecimento de água manual, tensão 220w. Gabinete de aço carbono, placa eletrônica com microcontrolador, ciclo de trabalho automático, sinais sonoros, manômetro com escala de pressaõ e temperatura, sensor de fechamento de porta, dois ciclos de esterelização, sensor de pressão, válvulas de segurança( anti-vácuo e sobre pressão), anel de vedação de silicone, câmara de aço inoxidável, revestida com material isolante ao calor e bandeijas e suportes confeccionados em aço inoxidável, registro na anvisa com um ano de garantia.</t>
  </si>
  <si>
    <t>Autoclave de 42 litros, horizontal de mesa secagem de porta fechada ou aberta, semi automática analógica, com abastecimento de água manual, bivolti. Gabinete de aço carbono, placa eletrônica com microcontrolador, ciclo de trabalho automático, sinais sonoros, manômetro com escala de pressaõ e temperatura, sensor de fechamento de porta, dois ciclos de esterelização, sensor de pressão, válvulas de segurança (anti-vácuo e sobre pressão), anel de vedação de silicone, câmara de aço inoxidável, revestida com material isolante ao calor e bandeijas e suportes confeccionados em aço inoxidável, registro na anvisa com um ano de garantia.</t>
  </si>
  <si>
    <t>Prestação de serviço de transporte rural para secretaria de saúde pelo período de 12 (doze) meses, devendo ser realizado em um veículo tipo van com capacidade mínima de 08 passageiros, conforme percurso estipulado pela secretaria de saúde. O veículo deve estar com todas as licenças e documentação regularizada em nome do proprietário do veículo atendendo todas as legislações vigentes.</t>
  </si>
  <si>
    <t>MATERIAL USO GERAL</t>
  </si>
  <si>
    <t>Prestação de serviço de transporte intermunicipal de pacientes da rede pública de saúde devendo o transporte ser realizado por veiculos tipo micro-onibus com capacidade minima para transportar 26 (vinte e seis) passageiros, incluindo diaria do motorista, despesas com combustivel, pedagio, bem como, todas as despesas provinientes da viagem, conforme percurso estipulado pela secretaria de saúde. O veiculo deve possuir seguro total, estar com todas as licenças (inclusive antt) e documentação regularizada em nome do proprietario do veiculo.</t>
  </si>
  <si>
    <t>Prestação de serviço de transporte intermunicipal de pacientes da rede pública de saúde devendo o transporte ser realizado por veiculo tipo van com capacidade minima para transportar 18 (dezoito) passageiros, incluindo diaria do motorista, despesas com combustivel, pedagio, bem como, todas as despesas provinientes da viagem, conforme percurso estipulado pela secretaria de saúde. O veiculo deve possuir seguro total, estar com todas as licenças (inclusive antt) e documentação regularizada em nome do proprietario do veiculo.</t>
  </si>
  <si>
    <t>Prestação de serviço em UBS, de Auxiliar de farmácia, 35 horas semanais.</t>
  </si>
  <si>
    <t>Prestação de serviço de  acolhida em Casa de Apoio para pacientes TFD,em tratamento de câncer e de seus acompanhantes - Curitiba</t>
  </si>
  <si>
    <t>Prestação de serviço de acolhida em Casa de Apoio para pacientes TFD, em tratamento de câncer e de seus acompanhantes - Londrina</t>
  </si>
  <si>
    <t>Prestação de serviços de 1 (um) médico clínico geral (com CRM) por 20 horas semanais.</t>
  </si>
  <si>
    <t xml:space="preserve">Kit Lanche para os pacientes TFD ( Tratamento Fora do Domicílio) </t>
  </si>
  <si>
    <t>Prestação de serviço de Fisioterapia domiciliar (para pacientes acamados e/ou impossibilitados de locomoção até a clínica).</t>
  </si>
  <si>
    <t>Prestação de serviço de Recepcionista na Secretaria de Saúde e UBSs, carga de 35 horas semanais</t>
  </si>
  <si>
    <t>Prestação de serviço de Auxiliar de controle de pragas, carga de 40 horas semanais.</t>
  </si>
  <si>
    <t>GÊNEROS ALIMENTÍCIOS - TFD</t>
  </si>
  <si>
    <t xml:space="preserve">Camiseta em tecido 100% algodão, na cor branco, estampa na frente, logo do município e estado nas mangas. </t>
  </si>
  <si>
    <t>ACESSÓRIOS - OPERAÇÃO VERÃO MAIOR</t>
  </si>
  <si>
    <t>Boné em tecido brim 100% algodão na cor branco, com ajuste de regulagem em plástico, estampa a definir.</t>
  </si>
  <si>
    <t>Viseira em tecido brim 100% algodão na cor branco, com ajuste de regulagem em plástico, estampa a definir.</t>
  </si>
  <si>
    <t>Sacola plástica personalizada, 35cm a. x 25cm l., espessura: 0,04mm, cor branco.</t>
  </si>
  <si>
    <t>Placa informativa confeccionado em lona 440g, com estrutura em metalon, cor branco de fundo e impressão colorida a definir, com 2,20m a. x 3,70m de l.</t>
  </si>
  <si>
    <t>Placa informativa confeccionado em lona 440g, com estrutura em metalon, cor branco de fundo e impressão colorida a definir, com 1,10m a. x 1,85m de l.</t>
  </si>
  <si>
    <t xml:space="preserve">Tenda gazebo sanfonada articulada com bolsa, em tecido 100% poliéster oxford com fps 100, revestido com silvercoating, com saída de ar no topo, estrutura em aço carbono com pintura epóxi à pó e pés em alumínio. na cor azul royal, dimensões: 3m x 3m, altura regulavel nos tamanhos: 2,39m / 2,48m e 2,56m pesando 10kg. </t>
  </si>
  <si>
    <t xml:space="preserve">Caixa de plástico, 56 l incolor, com trava. </t>
  </si>
  <si>
    <r>
      <t>Marmitex tamanho médio em embalagem de isopor,</t>
    </r>
    <r>
      <rPr>
        <sz val="11"/>
        <color theme="1"/>
        <rFont val="Arial"/>
        <family val="2"/>
      </rPr>
      <t xml:space="preserve"> </t>
    </r>
    <r>
      <rPr>
        <sz val="11"/>
        <color rgb="FF222222"/>
        <rFont val="Arial"/>
        <family val="2"/>
      </rPr>
      <t xml:space="preserve">para serem entregues durante a execução do </t>
    </r>
    <r>
      <rPr>
        <sz val="11"/>
        <color theme="1"/>
        <rFont val="Arial"/>
        <family val="2"/>
      </rPr>
      <t xml:space="preserve">projeto verão maior paraná, </t>
    </r>
    <r>
      <rPr>
        <sz val="11"/>
        <color rgb="FF222222"/>
        <rFont val="Arial"/>
        <family val="2"/>
      </rPr>
      <t>devendo conter no mínimo: 1 tipo de carne; arroz e feijão. guarnição (saladas, legumes, hortaliças).</t>
    </r>
  </si>
  <si>
    <t>GÊNERO ALIMENTÍCIO - OP. VERÃO MAIOR</t>
  </si>
  <si>
    <t>Garrafa squeeze térmica aço inox 600ml, com canudo, 7x28cm.</t>
  </si>
  <si>
    <t>Água mineral sem gás, embalagem pet 1,5l.</t>
  </si>
  <si>
    <t>Jaleco Feminino Manga Longa Gabardine/enfermeira, personalizado, estampa a definir</t>
  </si>
  <si>
    <t>Aparelho de aerosol 3 saídas.</t>
  </si>
  <si>
    <t>Armário de Arquivo De Aço 4 Gavetas P/ Pasta Suspensa Com Chave Cinza.</t>
  </si>
  <si>
    <t>Armário de escritório Medidas (ALP) 1,60 m x 80 cm x 50 cm. Com 3 prateleiras, 2 portas com chave. Preferencialmente na cor cinza.</t>
  </si>
  <si>
    <t>Bandejas para servir Em inox Medida 30 cm x 20 cm x 4cm.</t>
  </si>
  <si>
    <t>Banqueta mocho sem encosto com regulagem de altura.</t>
  </si>
  <si>
    <t>Cadeira de Escritório Secretária Base Preta com Rodinha Ajuste de altura, assento e/ou encosto largo e confortável Cadeira Giratória Encosto em Tela Mesh.</t>
  </si>
  <si>
    <t>Cadeira de Rodas Dobrável CDS101 Fabricada em aço carbono, com assento/encosto em nylon, dobrável, freios bilaterais, aro impulsor bilateral, apoio para braços e pés fixos, rodas dianteiras aro 06″ com pneus maciços e rodas traseiras aro 24″ em alumínio com pneus maciços.</t>
  </si>
  <si>
    <t>Cadeira empilhável em polipropileno, pés metálicos, cor preta.</t>
  </si>
  <si>
    <t>Caixa Organizadora com tampa 10 litros.</t>
  </si>
  <si>
    <t>Caixa Organizadora com tampa 30 litros.</t>
  </si>
  <si>
    <t>Estante de aço para suportar peso. Ideal para suportar até 100 kg por prateleira. Cor cinza ou colorida.</t>
  </si>
  <si>
    <t>Foco Clínico Luz Led - Refletor Ambulatorial.</t>
  </si>
  <si>
    <t>Jarra em Vidro Tango com Alça, transparente, 1.5 l.</t>
  </si>
  <si>
    <t>Longarina metálica com 3 lugares, Barra de aço 40 x 80 mm com 1,5 mm de espessura pintura eletrostática na cor preta, apoio de braços aço inoxidável, pés formato de Y em aço inoxidável com sapatas niveladoras, assento e encosto concha única estruturado em chapa de aço inox perfurada.</t>
  </si>
  <si>
    <t>Maca Ginecológica Em MDF com revestimento BP (melaminico de baixa pressão).</t>
  </si>
  <si>
    <t>Maca Medidas: (CAL) 1,80 m x 0,80 cm x 0,60 cm.</t>
  </si>
  <si>
    <t>Mesa Auxiliar 40x60x80 Inox Com Rodinhas Estrutura em tubo redondo de Aço Inox 201, com acabamento polido.</t>
  </si>
  <si>
    <t>Mesa de escritório 140x60cm Altura (cm): 76 -Largura (cm): 140 -Comprimento (cm): 60 -Material: MDP -Cor: Preto -Sapatas Reguladoras de Nível: Sim -Pés da mesa em 15mm de espessura -Dificuldade da montagem: Fácil -Peso suportado (distribuído): 85kgs.</t>
  </si>
  <si>
    <t>Mesa para cozinha Conjunto Sala de Jantar Mesa retangular 140x75cm Tampo Granito 4 Cadeiras.</t>
  </si>
  <si>
    <t>Régua pediátrica. Estadiômetro com capacidade máxima de medida 100 cm.</t>
  </si>
  <si>
    <t>Suporte de parede para perfuro cortantes 3 litros.</t>
  </si>
  <si>
    <t>MATERIAS PARA NOVA UBS</t>
  </si>
  <si>
    <t>Ábaco aberto de madeira contendo 50 argolas com no mínimo 05 hastes. Produto em madeira.</t>
  </si>
  <si>
    <t>Alfabeto Massinha BABEBI. Aprender o alfabeto ficou muito mais divertido com esse conjunto de plaquinhas ilustradas e massinhas coloridas para formar todas as letrinhas. Material: MDF. Contém:n26 placas ilustradas com o alfabeto e 3 potinhos com massinhas coloridas. Dimensões: 28x39x5 cm.</t>
  </si>
  <si>
    <t>Alfabeto silábico, jogo em madeira possuindo letras minúsculas e maiúsculas com peças com aproximadamente 3 cm.</t>
  </si>
  <si>
    <t>Balanço suspenso swing - balanço suspenso com cordas plastificadas, acento em tecido nylon com espuma e barra em madeira, medidas 140x80 cm. Para fixação suspensa é necessário ponto de fixação ou suporte para fixação de teto e cinta de regulagem de altura 2 mosquetão de aço, 2 alças e uma bolsa para transporte.</t>
  </si>
  <si>
    <t xml:space="preserve">Bambolês cor sortido, arco infantil 65 cm de raio total cor sortido, (KIT contendo 10 unidades). </t>
  </si>
  <si>
    <t>Banco bolachão acento, com rodízios em gel,  madeira compensado naval e acento com espuma e tecido corvim 40 cm de diâmetro.</t>
  </si>
  <si>
    <t>Banco tartaruga madeira, com rodízios em gel, madeira e acento estofado 3 40x30x30 cm.</t>
  </si>
  <si>
    <t>Bebedeouro Industrial, purificador de água com duas torneiras, em coluna com 25l.</t>
  </si>
  <si>
    <t>Blocos para montar. Blocos tamanho pequeno com Medidas MÍNIMAS das peças Bloco 2,7X2,91x 2,1 cm. Blocos médios com Medidas MÍNIMAS das peças 2,7x4,3x2,9 e Blocos grandes com Medidas MÍNIMAS das peças 2,7x5,8x2,7. Caixa com 500 unidades.</t>
  </si>
  <si>
    <t>Bola suíça 45cm/55cm/65cm; (KIT 03 Unidades).</t>
  </si>
  <si>
    <t>Bolichão – Jogo de boliche com 08 peças coloridas grandes, acompanha duas bolas, 06 pinos. Bola com dimensões aproximadas de 50 cm e pinos com 46 cm. Com certificado Immetro.</t>
  </si>
  <si>
    <t>Bolinhas de pelúcia com pinças. 2 Pinças Plásticas 200 Pompons com 2 cm cada no mínimo, Coloridos 2 Tubos de Ensaio 04 pinças e 12 potinhos de silicone- 1 Caixa Organizadora.</t>
  </si>
  <si>
    <t>Cadeiras para recepção de clinicas estofadas em corvim, acabamento interno em madeira, medidas aproximadas A:80 cmx65 cmx78 cm. Espuma D28, suporta no mínimo 120 kg.</t>
  </si>
  <si>
    <t>Caixa de areia e números, texturizados.</t>
  </si>
  <si>
    <t>Caixas de Lapis de cor JUMBO Triangular, cx com 12 cores.</t>
  </si>
  <si>
    <t>Cozinha completa para sala AVD, cozinha em MDF com tamanho aproximado de 1,10 m de altura x 1,15 comprimento. A cozinha devera contemplar, pia, fogão, microondas, armario e maquina de lavar, itens que possam simular atividade diária da criança na cozinha.</t>
  </si>
  <si>
    <t>Cubo entrelaçado. O Cubo Entrelaçado deverá possuir dimensões de 16 x 16 x 16 cm e peso de 300g.</t>
  </si>
  <si>
    <t>Dedoches plastico com dimensões mínimas de 7cmx1cmx3cm, kit com 5 peças.</t>
  </si>
  <si>
    <t>Dominós ilustrados (cores, números, animais).</t>
  </si>
  <si>
    <t>Escada bancos progressiva terapêutico em madeira e borracha e.v.a (em madeira compensado naval), revestido na superficie em borracha eva de 10 mm de espessura . Medidas  10x45x30 15x50x30 / 20x55x30 / 25x60x30/30x65x30 / 40x70x30 cm.</t>
  </si>
  <si>
    <t>Espaldar barra de alongamento ferro/aço inox com no mínimo 9 barras.</t>
  </si>
  <si>
    <t>Forma Palavras, jogo alfabeto móvel em madeira MDF em português, caixa com 140 peças para formar palavras e frases.</t>
  </si>
  <si>
    <t>GIRO MÁGICO – DISMAT. Este brinquedo é fabricado com plástico, com cores atrativas e divertidas estimulando a inteligência, criatividade, a melhora das habilidades motoras, foco e concentração. Idade recomendada: +12 meses. Contém: 1 suporte da haste, 1 haste e 6 engrenagen.</t>
  </si>
  <si>
    <t>Jogo de argola com 12 peças coloridas.</t>
  </si>
  <si>
    <t>JOGO DE DOMINÓ, contendo 28 peças com estojo, material preferencialmente de osso.</t>
  </si>
  <si>
    <t>Jogo para trabalhar adição e subtração.</t>
  </si>
  <si>
    <t>JOGOS DE TABULEIRO (DAMA, JOGO DA VELHO, LUDO) kit com Tabuleiro 3 em 1, o jogo devera possuir peças fabricadas em madeira, incluir três jogos ser entregue em caixa de madeira.</t>
  </si>
  <si>
    <t>Kit de animais dinossauros com 20 unidade diversos, material: borracha com dimensões mínimas de 15x14 cm. Animais diversos.</t>
  </si>
  <si>
    <t>Kit de Mesinhas Infantil escolar, tampo em MDF color FNDE, forma quadrada com pés tubo em aço anti ferruginoso e pintura exposi, com dimensões mínimas de A:57 cm, largura: 80 cm e 80 cm profundidade. Suporte de no mínimo 12 kg. Kit com duas cadeiras por mesa.</t>
  </si>
  <si>
    <t>Lousa pedagógica – lousa mágica.</t>
  </si>
  <si>
    <t>Lousa pedagógica com quadro branco mantendo cavalete,  a lousa branca deverá vir com canetas.</t>
  </si>
  <si>
    <t>Maleta Montessori Sensorial. Ideal para trabalhar a autonomia da criança, treinar e fortalecer os dedos e mãos da criança. Material indicado para terapeutas ocupacionais, psicólogas e fisioterapeutas. Estimula a autonomia, estimula e fortalece dedos e mãos, trabalha a atenção e concentração, estimula os sentidos e permite a aplicação das atividades em tarefas diárias</t>
  </si>
  <si>
    <t>Mini fogão – plástico com dimensões mínimas 32 cmx34 cm. Cor variada.</t>
  </si>
  <si>
    <t>Mini pia - Dimensões mínimas: 35 x 20 x 37 cm plastico. Possuir certificado de segurança: INMETRO.</t>
  </si>
  <si>
    <t>Molde para massinha kit com 100.</t>
  </si>
  <si>
    <t>Panelinhas kit com 05 – panelinhas em plastico resistente cor sortida. Possuir Immetro.</t>
  </si>
  <si>
    <t>Pescando Peixinhos BABEBI. Pescando Peixinhos é um jogo que trabalha a coordenação motora e o pensamento lógico dos pequenos, além de estimular a contagem através das somas dos peixinhos numerados. Material: MDF. Contém: peixes numerados, 4 varas de pesca e uma caixinha com areia colorido infantil (atóxica, antialérgica e livre de poeira).  Segura para os pequenos). Faixa etária: A partir dos 4 anos. Dimensões: 28x39x5 cm.</t>
  </si>
  <si>
    <t>Piscina de bolinhas estofado; 1,20m de comprimento e 1,20m de largura de medidas internas, 1,40m de comprimento e 1,40m de largura de medidas externas, sendo30cm de altura (bordas com 10cm de largura.</t>
  </si>
  <si>
    <t>PLUKT. São 100 peças em formas estreladas para a criança montar o que a sua criatividade mandar. Peças em material plástico, de fácil encaixe, que estimulam a criatividade e imaginação.</t>
  </si>
  <si>
    <t>Pneu balão dunet com capa em lycra. Material - câmera de borracha inflada com ar comprimido, capa em lycra, medida externa 105 cm externo e diametro interno 52 cm. Para fixação suspensa é necessario ponto de fixação ou suporte para fixação de teto e cinta de regulagem de altura e mosquetão.</t>
  </si>
  <si>
    <t>Prancha de encaixe e formas. Modelo: Jogo Infantil Quebra- Cabeça. Material: madeira Composição: 1 base de 16 x 16.</t>
  </si>
  <si>
    <t>Prancha de equilíbrio proprioceptiva, em madeira compensado naval de 15 mm com base em  borracha antiderrante 60x50 cm.</t>
  </si>
  <si>
    <t>Prendedores coloridos – Pacote com 20 unidades.</t>
  </si>
  <si>
    <t>Puff em couro 100% SINTÉTICO. Medidas:110 X 80 Linhas: NYLON Acompanha Enchimento: SIM Tipo de Enchimento: Isopor triturado ou Flocos de espuma Quantidade de Enchimento Ideal: 5 kgs Acabamento: Costura Reforçada Com Zíper na Base Para Manutenção do Enchimento</t>
  </si>
  <si>
    <t>Pula Macaco. Contém na embalagem: 1 tronco, 2 copas, 4 'lanças-macacos', 16 macaquinhos e 16 bananas de cartão e 1 folha de adesivos. Altura / Largura / Comprimento da embalagem (centímetros) 40/10/30 cm Idade A partir de 4 anos Jogadores Para 2 a 4 jogadores Peso da Embalagem (gramas) 556g.</t>
  </si>
  <si>
    <t>Quebra cabeça com peças do corpo humano.</t>
  </si>
  <si>
    <t>Quebra cabeça com pinos; Material: Madeira Composição: 1 tabuleiro e 6 peças em MDF. Dimensões: 30x1x22cm. Peso: 400gramas. Garantia: 90 dias. Certificação INMETRO.</t>
  </si>
  <si>
    <t>Quebra cabeça tamanho pequeno, com 100 peças, orientação vertical ou horizontal dimensões mínimas 34,5x22,60 cm. Ilustração variadas.</t>
  </si>
  <si>
    <t>Quebra-cabeças gigantes, com dimensoes mínimas de 72 cmx50 cm, quantidade mínima de peças 48 cm.</t>
  </si>
  <si>
    <t>Rede de lycra suspensa com ponteiras em fita de poliamida de alta resistência com camada dupla de 1,50x1,50m. Para fixação suspensa é necessário ponto de fixação ou suporte para fixação de teto e cinta de regulagem de altura e mosquetão</t>
  </si>
  <si>
    <t>Rolo e cilindro, material - espuma revestido em corvim impermeavel. medidas 1 rolo com 60cm de comprimento, diâmetro externo de 50cm e diâmetro interno vazado de 30cm e 1 cilindro com 60cm de comprimento e diâmetro externo de  30cm;</t>
  </si>
  <si>
    <t>Skate integração- skate de integraçao 65x47 cm com espuma d33, compensado naval, corvim antimofo,  rodizios em gel sem travamento, corda desmontável;</t>
  </si>
  <si>
    <t>Tabuleiro Montessouri Pescaria Magnética Torre de encaixe cor colorido.</t>
  </si>
  <si>
    <t>Tangram, caixa em madeira para estilo motessori.</t>
  </si>
  <si>
    <t>Tatames 50x50x10 de no mínimo 10 mmm (kit com mínimo 8 peças).</t>
  </si>
  <si>
    <t>Torre de argolas. Pirâmide de Argolas Peso: 500g. Dimensões do produto: 20cmx 14 cm x 13 cm (Altura x Comprimento x Largura).</t>
  </si>
  <si>
    <t>ASSESSÓRIOS CASA DO AUTISTA</t>
  </si>
  <si>
    <t>CAIXA</t>
  </si>
  <si>
    <t xml:space="preserve">Eletrocardiograma: eletrocardiógrafo digital de 12 canais simultâneos, com tela colorida sensível ao toque, impressora térmica integrada, bateria recarregável, memória para até 200 exames e alça de transporte. Um equipamento completo, ideal para hospitais, clínicas, ambulâncias, atendimentos domiciliares e situações de emergência. Pode ser utilizado com bateria interna ou conectado à rede elétrica, além de ser compatível com redes Ethernet para gerenciamento digital de exames.  Características Principais   Aquisição de 12 canais em tempo real: Precisão na leitura simultânea de todas as derivações com impressão em formato A4.  Tela colorida touchscreen de 4,3? de alta resolução: Visualize o traçado do ECG em alta resolução antes da impressão.  Interface amigável: Acesso rápido aos comandos por toque na tela e botão giratório (trim-knob).     Relatórios em múltiplos formatos: Inclui 12CH, 3CH+ritmo, 6CH+ritmo, 12CH+ritmo, e gravação de 60 segundos, permitindo maior flexibilidade no diagnóstico.     Portabilidade com bateria interna de íons de lítio: Ideal para diferentes ambientes clínicos, inclusive atendimentos domiciliares ou móveis.     Memória interna: Capacidade para armazenar até 200 exames com função de transferência direta de arquivos pela rede (exportação via USB, LAN, XML, DICOM, JPEG ou PDF).     Conectividade de rede: Comunicação com computador PC através da rede LAN ou WiFi (WiFi opcional). Compatível com o sistema BMS Plus para gerenciamento de dados via PC, com exportação nos formatos XML, DICOM, PDF e JPEG para PACS, EMR e servidores GDT. Interpretação automática com análise avançada dos sinais cardíacos. Interpretação do ECG baseado no avançado código Minnesota. Software BMS Plus para gerenciamento e visualização de exames via PC.     Instruções na tela, Guia Rápido e Software em Português.  Mensagem de eletrodo solto. Detecção de Marcapasso.
Acessórios Inclusos: Cabo Paciente 10 Vias padrão IEC Papel termo sensível Conjunto de quatro clipes de membros padrão IEC Adulto Conjunto de seis peras pré-cordiais livres de látex Adulto Cabo de força padrão NBR 14136 Bateria padrão: bateria Li-íon 11.1V 2600mA (Instalada no equipamento)  </t>
  </si>
  <si>
    <t xml:space="preserve">Histerômetro estéril é Levemente curvo, com segmento centimetrado de 15 cm, com graduação de 4 a 15 cm, resolução de 1 cm. Possui anel cilíndrico (stopper) que se desloca ao longo da haste cilíndrica. Matéria Prima: poliestireno, na cor branca. Apresentação Comercial Histerômetro Estéril - Pacote com 10 unid. Dimensões Comprimento total: 25 cm. Registro Anvisa 10237610003 EAN / GTIN 7898027902444 Código Produto HK Instruções de uso Instruções de Uso De acordo com a técnica de domínio do profissional de saúde para mensuração da cavidade uterina. Advertência e precauções. Verifique a integridade da embalagem antes de usar. Não utilizar se a embalagem estiver violada, danificada ou molhada. Produto de uso único, descartável, destruir após o uso. O descarte deve seguir as normas de biossegurança para lixo hospitalar contaminado. Produto exclusivo para uso de profissional médico e/ou enfermeiro capacitado. Não há contraindicações conhecidas.          </t>
  </si>
  <si>
    <r>
      <t>Ficha de Registro de vacina, impressão frente e verso, 15x20cm 1x1, sulfite 180g/m</t>
    </r>
    <r>
      <rPr>
        <vertAlign val="superscript"/>
        <sz val="11"/>
        <color theme="1"/>
        <rFont val="Arial"/>
        <family val="2"/>
      </rPr>
      <t xml:space="preserve">2  </t>
    </r>
  </si>
  <si>
    <r>
      <t>Cartão de Vacina, impressão frente e verso, com duas dobras, 14x30cm 1x1, sulfite 180g/m</t>
    </r>
    <r>
      <rPr>
        <vertAlign val="superscript"/>
        <sz val="11"/>
        <color theme="1"/>
        <rFont val="Arial"/>
        <family val="2"/>
      </rPr>
      <t>2</t>
    </r>
  </si>
  <si>
    <r>
      <t>Bloco de Declaração contendo 100 folhas, 15x15cm 1x0, sulfite 56g/m</t>
    </r>
    <r>
      <rPr>
        <vertAlign val="superscript"/>
        <sz val="11"/>
        <color theme="1"/>
        <rFont val="Arial"/>
        <family val="2"/>
      </rPr>
      <t>2</t>
    </r>
  </si>
  <si>
    <t>MATERIAIS GRÁFICOS</t>
  </si>
  <si>
    <t>Bloco receituário, duas vias com 100 folhas.</t>
  </si>
  <si>
    <t>Blocos de requisição de exame, duas vias, com 100 folhas.</t>
  </si>
  <si>
    <t>Bloco requisição de exame com descrição, duas vias, blocos com 100 folhas.</t>
  </si>
  <si>
    <t>Declaração de comparecimento médico, blocos com 100 folhas.</t>
  </si>
  <si>
    <t>Atestado médico, blocos de 100 folhas.</t>
  </si>
  <si>
    <t>Solicitação/autorização tfd, blocos de 100 folhas.</t>
  </si>
  <si>
    <t>Laudo de médico de bpa-i, blocos de 100 folhas.</t>
  </si>
  <si>
    <t>Guia referencial/contra-referencia, blocos de 100 folhas.</t>
  </si>
  <si>
    <t>Programa leite das crianças, duas vias, bloco de 100 folhas.</t>
  </si>
  <si>
    <t>Pesquisa para monitoramento de leite das crianças, blocos de 100 folhas.</t>
  </si>
  <si>
    <t>Prontuario odontologico, papel cartolina.</t>
  </si>
  <si>
    <t>Auto/termo vigilancia sanitaria, bloco com 3 vias (branco, rosa e verde), 100 folhas, carbonada.</t>
  </si>
  <si>
    <t>Laudo para emissão apac, blocos de 100 folhas.</t>
  </si>
  <si>
    <t>Resumo semanal anti vetorial pncd, blocos de 100 folhas.</t>
  </si>
  <si>
    <t xml:space="preserve">Reconhecimento geográfico, bloco de 100 folhas </t>
  </si>
  <si>
    <t>Ficha de registro diario de ubl, bloco com 100 fls</t>
  </si>
  <si>
    <t>Ficha de resumo de aplicação de ubv, bloco com 100 folhas</t>
  </si>
  <si>
    <t>Ficha de boletim diario de supervisão do programa de controle da dengue</t>
  </si>
  <si>
    <t>Ficha de resumo do boletim de campo e laboratorio- liraa, bloco com 100 folhas</t>
  </si>
  <si>
    <t>Panfleto informativo colorido 15cm x 21cm, frente (conteúdo a ser definido)</t>
  </si>
  <si>
    <t>Ficha de boletim de campo e laboratorio do levantamento rapido de indice- liraa</t>
  </si>
  <si>
    <t>Ficha de acompanhamento de pesagem do bolsa familia, bloco com 100 folhas, frente e verso</t>
  </si>
  <si>
    <t>Etiqueda para remessa de especimes- dengue, bloco com 100 folhas picotados 7,5x6,5</t>
  </si>
  <si>
    <r>
      <t>Bloco de declaração de vacinação contendo 100 folhas, 15x15cm 1x0, sulfite 56g/m</t>
    </r>
    <r>
      <rPr>
        <vertAlign val="superscript"/>
        <sz val="11"/>
        <color theme="1"/>
        <rFont val="Arial"/>
        <family val="2"/>
      </rPr>
      <t>2</t>
    </r>
  </si>
  <si>
    <t>Prestação de serviço de coleta de material para exame laboratorial, realizada por profissional capacitado e centrifugação de sangue para epidemiologia que serão encaminhados para o Cisnorpi e Lacen.</t>
  </si>
  <si>
    <t>Processo Seletivo Simplificado (PSS) - Auxiliar de enfermagem, carga horária semanal 35h</t>
  </si>
  <si>
    <t>Processo Seletivo Simplificado (PSS) -Assistente administrativo, carga horária semanal 35h</t>
  </si>
  <si>
    <t>Processo Seletivo Simplificado (PSS) - Motorista com carga horária de 44h semanais</t>
  </si>
  <si>
    <t>PSS - SAÚDE</t>
  </si>
  <si>
    <t>Prestação de serviço de coleta, transporte e destinação final dos rss</t>
  </si>
  <si>
    <t>TRANSPORTE DE PACIENTES</t>
  </si>
  <si>
    <t xml:space="preserve">Contratacao de auxilio no processo de concessao de estagio -Bolsa de estágio </t>
  </si>
  <si>
    <t>Prestação de Serviço de Manutenção preventiva e revisão do sistema eletrônico, refrigeração e estrutural dos equipamentos câmaras de conservação de vacinas. Recalibração do sensor controlador de temperatura, através de calibrador mestre certificado via RBC (Rede Brasileira de Calibração).</t>
  </si>
  <si>
    <t xml:space="preserve">Ambulancia Suporte Basico, para transporte de pacientes (RESOLUÇÃO SESA)
e atendimento as
urgencias/emergencias do
Municipio
</t>
  </si>
  <si>
    <t>Van Renault Master L3h2, 16 lugares, 136CV, diesel. (RESOLUÇÃO SESA)</t>
  </si>
  <si>
    <t>Veículo ambulância tipo pick-up, pequena, para simples remoção. (RESOLUÇÃO SESA)</t>
  </si>
  <si>
    <t>Veículo zero km sedan, zero quilômetro;eículo zero km sedan, zero quilômetro. (RESOLUÇÃO SESA)</t>
  </si>
  <si>
    <t>Aparelho condicionador de ar com instalacao,: capacidade de refrigeracao 12.000 btu/h</t>
  </si>
  <si>
    <t>Aparelho condicionador de ar com instalacao,: capacidade de refrigeracao 9.000 btu/h</t>
  </si>
  <si>
    <t>Aparelho condicionador de ar com instalacao,: capacidade de refrigeracao 18.000 btu/h</t>
  </si>
  <si>
    <t>Aparelho condicionador de ar com instalacao,: capacidade de refrigeracao 24.000 btu/h</t>
  </si>
  <si>
    <t>Aparelho condicionador de ar com instalacao,: capacidade de refrigeracao 36.000 btu/h</t>
  </si>
  <si>
    <t>Prestação de Serviço de Manutenção preventiva e corretiva; calibrações e reparos dos equipamentos odontológicos, com troca de peças, durante a manutenção.</t>
  </si>
  <si>
    <t>Fogão 5 bocas com Acendimento Automático e Mesa Inox.</t>
  </si>
  <si>
    <t>Micro-ondas, capacidade 34L, cor branco, Instalação de bancada. Potência 1400W, diâmetro do Prato
32,5cm, voltagem 220V, peso aproximado 16kg, frequência: 60 Hz. Prazo de garantia 01 ano.</t>
  </si>
  <si>
    <t>Prestação de serviço em UBS, Enfermeiro, 35 horas semanais.</t>
  </si>
  <si>
    <t xml:space="preserve">Teste rápido para detecção de gravidez 25 ui tira. </t>
  </si>
  <si>
    <t>Teste rápido para detecção de coronavirus (sars-cov-2); técnica: imuno cromatográfico em amostras humanas de nasofaringe; nome: antígenos vírus sars-cov-2; apresentação: kit completo; forma de fornecimento: teste.</t>
  </si>
  <si>
    <t>Teste rápido para detecção de dengue – ns1, igg e igm – kit completo.</t>
  </si>
  <si>
    <t>Sais para reidratação oral sachê caixa com 50 envelopes</t>
  </si>
  <si>
    <t xml:space="preserve">Recarga de oxigênio medicinal com fornecimento de cilindro em comodato de 1m³ </t>
  </si>
  <si>
    <t xml:space="preserve">Recarga de oxigênio medicinal com fornecimento de cilindro em comodato de 3m³ </t>
  </si>
  <si>
    <t xml:space="preserve">Recarga de oxigênio medicinal com fornecimento de cilindro em comodato de 6m³ </t>
  </si>
  <si>
    <t>PLANO ANUAL DE COMPRAS E CONTRATAÇÕES/2026</t>
  </si>
  <si>
    <t>PREÇO ESTIMADO EM 2025</t>
  </si>
  <si>
    <t>VALOR A SER PRATICADO - 2026 (PREÇO ESTIMADO EM 2025 + INFLAÇÃO DE 2026 (5%)</t>
  </si>
  <si>
    <t>TOTAL ESTIMADO PARA LICITAR 2026</t>
  </si>
  <si>
    <t>Cilindro em alumínio com válvula com capacidade de 3m³</t>
  </si>
  <si>
    <t xml:space="preserve">Cilindro em alumínio com válvula com capacidade de 1m³ </t>
  </si>
  <si>
    <t xml:space="preserve">Cilindro em alumínio com válvula com capacidade de 6m³ </t>
  </si>
  <si>
    <t>Lençol descartável com elástico 20gm2 210x90cm branco Pct 10 Um( marca sugerida Protdesc)</t>
  </si>
  <si>
    <t>Aparelho de pressao adulto completo (esfigmomanometro de velcro), acondicionado em bolsa de courvim na cor preto ou azul com 2 anos de garantia.</t>
  </si>
  <si>
    <t>Aparelho de pressao adulto para obeso completo (esfigmomanometro de velcro) , acondicionado em bolsa de courvim com 2 anos de garantia.</t>
  </si>
  <si>
    <t>Aparelho de pressao infantil com 2 anos de garantia.</t>
  </si>
  <si>
    <t>Colar cervical para resgate( tipo stifneck ) confeccionado com poliestireno, tamanho grande (gg)</t>
  </si>
  <si>
    <t xml:space="preserve">Manta termica aluminizada (cobertor/lençol térmico)para resgate </t>
  </si>
  <si>
    <t>Cobertor Microfibra Solteiro Azul, 1,50x2,00 - ( tipo Conamore)</t>
  </si>
  <si>
    <t>Preservativo Blowtex Não Lubrificado 144 unidades</t>
  </si>
  <si>
    <t>Sonda de aspiracao traqueal nº 06.</t>
  </si>
  <si>
    <t>Sonda de aspiracao traqueal nº 08.</t>
  </si>
  <si>
    <t>Sonda Uretral Estéril nº 06</t>
  </si>
  <si>
    <t>Sonda Uretral Estéril nº 08</t>
  </si>
  <si>
    <t>Sonda Uretral Estéril nº 12</t>
  </si>
  <si>
    <t>Atadura crepe com 15cm de largura E 3m de comprimento. Pct c/13</t>
  </si>
  <si>
    <t xml:space="preserve">Autoclave 12 Litros </t>
  </si>
  <si>
    <t>Prestação de serviço em UBS, de consultas médicas na especialidade de Pediatria</t>
  </si>
  <si>
    <t xml:space="preserve">Prestação de serviço em UBS, médicos profissionais na especialidade de Ultrassonografista </t>
  </si>
  <si>
    <t>Prestação de serviço em UBS, de consultas médicas na especialidade de Psiquiatra (ABA)</t>
  </si>
  <si>
    <t>Prestação de serviço em UBS, de consultas médicas na especialidade de Terapia Ocupacional (ABA)</t>
  </si>
  <si>
    <t>Prestação de serviço em UBS, de consultas médicas na especialidade de Psicólogo (ABA)</t>
  </si>
  <si>
    <t xml:space="preserve"> SERVIÇO - Centro de cuidados para Autista</t>
  </si>
  <si>
    <t>Prestação de serviço em UBS, de consultas médicas especializadas de Ortopedia</t>
  </si>
  <si>
    <t xml:space="preserve">Prestação de serviço em UBS,de consultas medicas na especialidade Ginecologia/obstetricia. </t>
  </si>
  <si>
    <t>Prestação de serviço em UBS, de consultas médicas na especialidade de Fisioterapeuta (ABA)</t>
  </si>
  <si>
    <t>Prestação de serviço em UBS, de consultas médicas na especialidade de Psicopedagogo (ABA)</t>
  </si>
  <si>
    <t>Prestação de serviço em UBS, de consultas médicas na especialidade de Neurologista (ABA)</t>
  </si>
  <si>
    <t>HORA</t>
  </si>
  <si>
    <t>Prestação de serviço em UBS, de consultas médicas na especialidade de Nutricionista (ABA)</t>
  </si>
  <si>
    <t>Prestação de serviço em UBS, de consultas médicas na especialidade de Fonoaudiólogo (ABA)</t>
  </si>
  <si>
    <t>Uniforme unisex tipo (camisetas, piquê  gola polo)</t>
  </si>
  <si>
    <t>último semestre 2027</t>
  </si>
  <si>
    <t>segundo semestre 2026</t>
  </si>
  <si>
    <t>segundo semestre</t>
  </si>
  <si>
    <t>primeiro semestre</t>
  </si>
  <si>
    <t>UBS - CONSTRUÇÃO</t>
  </si>
  <si>
    <t>Termo de Fomento Santa Casa de Misericórdia de Ribeirão Claro</t>
  </si>
  <si>
    <t>TERMO DE FOMENTO</t>
  </si>
  <si>
    <t>Serviços de Plotagem de frota da Secretaria de Saúde</t>
  </si>
  <si>
    <t>Construção de Unidade Básica de Saúde (UBS)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</si>
</sst>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sz val="11"/>
      <color theme="1"/>
      <name val="Arial"/>
      <family val="2"/>
    </font>
    <font>
      <i/>
      <sz val="11"/>
      <color theme="1"/>
      <name val="Arial"/>
      <family val="2"/>
    </font>
    <font>
      <sz val="11"/>
      <color rgb="FF000000"/>
      <name val="Arial"/>
      <family val="2"/>
    </font>
    <font>
      <sz val="11"/>
      <color rgb="FF000000"/>
      <name val="Calibri"/>
      <family val="2"/>
    </font>
    <font>
      <sz val="11"/>
      <color rgb="FF222222"/>
      <name val="Arial"/>
      <family val="2"/>
    </font>
    <font>
      <vertAlign val="superscript"/>
      <sz val="11"/>
      <color theme="1"/>
      <name val="Arial"/>
      <family val="2"/>
    </font>
    <font>
      <sz val="11"/>
      <name val="Arial"/>
      <family val="2"/>
    </font>
    <font>
      <sz val="11"/>
      <name val="Calibri"/>
      <family val="2"/>
    </font>
    <font>
      <sz val="1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s>
  <cellStyleXfs count="5">
    <xf numFmtId="0" fontId="0" fillId="0" borderId="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cellStyleXfs>
  <cellXfs count="141">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3" fontId="5" fillId="5" borderId="0" xfId="2" applyFont="1" applyFill="1" applyBorder="1" applyAlignment="1">
      <alignment vertical="center"/>
    </xf>
    <xf numFmtId="0" fontId="5" fillId="0" borderId="0" xfId="0" applyFont="1"/>
    <xf numFmtId="44" fontId="5" fillId="5" borderId="0" xfId="1" applyFont="1" applyFill="1" applyBorder="1" applyAlignment="1">
      <alignment vertical="center"/>
    </xf>
    <xf numFmtId="0" fontId="5" fillId="0" borderId="1" xfId="0" applyFont="1" applyBorder="1" applyAlignment="1">
      <alignment horizontal="justify"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wrapText="1"/>
    </xf>
    <xf numFmtId="44" fontId="5" fillId="0" borderId="1" xfId="1" applyFont="1" applyBorder="1" applyAlignment="1">
      <alignment horizontal="center" vertical="center" wrapText="1"/>
    </xf>
    <xf numFmtId="44" fontId="5" fillId="3" borderId="1" xfId="1" applyFont="1" applyFill="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xf numFmtId="3" fontId="5" fillId="3" borderId="1" xfId="0" applyNumberFormat="1" applyFont="1" applyFill="1" applyBorder="1" applyAlignment="1">
      <alignment horizontal="center" vertical="center"/>
    </xf>
    <xf numFmtId="0" fontId="5" fillId="3" borderId="1" xfId="0" applyFont="1" applyFill="1" applyBorder="1" applyAlignment="1">
      <alignment horizontal="left" vertical="center"/>
    </xf>
    <xf numFmtId="0" fontId="5" fillId="0" borderId="1" xfId="0" applyFont="1" applyBorder="1" applyAlignment="1">
      <alignment horizontal="justify" vertical="top" wrapText="1"/>
    </xf>
    <xf numFmtId="3" fontId="5" fillId="0" borderId="1" xfId="0" applyNumberFormat="1" applyFont="1" applyBorder="1" applyAlignment="1">
      <alignment horizontal="center" vertical="center" wrapText="1"/>
    </xf>
    <xf numFmtId="44" fontId="5" fillId="0" borderId="1" xfId="1" applyFont="1" applyBorder="1"/>
    <xf numFmtId="44" fontId="5" fillId="0" borderId="1" xfId="1" applyFont="1" applyFill="1" applyBorder="1" applyAlignment="1">
      <alignment horizontal="center" vertical="center"/>
    </xf>
    <xf numFmtId="0" fontId="5" fillId="0" borderId="1" xfId="0" applyFont="1" applyBorder="1" applyAlignment="1">
      <alignment horizontal="justify" vertical="center"/>
    </xf>
    <xf numFmtId="44" fontId="5" fillId="0" borderId="1" xfId="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4" fontId="5" fillId="0" borderId="1" xfId="1" applyFont="1" applyFill="1" applyBorder="1" applyAlignment="1">
      <alignment horizontal="center" vertical="center" wrapText="1"/>
    </xf>
    <xf numFmtId="44" fontId="5" fillId="3" borderId="21" xfId="1" applyFont="1" applyFill="1" applyBorder="1" applyAlignment="1">
      <alignment horizontal="center" vertical="center"/>
    </xf>
    <xf numFmtId="44" fontId="5" fillId="3" borderId="5" xfId="1" applyFont="1" applyFill="1" applyBorder="1" applyAlignment="1">
      <alignment horizontal="center" vertical="center"/>
    </xf>
    <xf numFmtId="0" fontId="5" fillId="0" borderId="0" xfId="0" applyFont="1" applyAlignment="1">
      <alignment horizontal="left" wrapText="1"/>
    </xf>
    <xf numFmtId="0" fontId="5" fillId="0" borderId="0" xfId="0" applyFont="1" applyAlignment="1">
      <alignment horizontal="center" vertical="center"/>
    </xf>
    <xf numFmtId="44" fontId="5" fillId="0" borderId="0" xfId="1" applyFont="1" applyAlignment="1">
      <alignment horizontal="center" vertical="center"/>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xf>
    <xf numFmtId="44" fontId="5" fillId="3" borderId="2" xfId="1" applyFont="1" applyFill="1" applyBorder="1" applyAlignment="1">
      <alignment horizontal="center" vertical="center"/>
    </xf>
    <xf numFmtId="0" fontId="5" fillId="3" borderId="1" xfId="0" applyFont="1" applyFill="1" applyBorder="1" applyAlignment="1">
      <alignment horizontal="left" vertical="top"/>
    </xf>
    <xf numFmtId="0" fontId="5" fillId="0" borderId="1" xfId="0" applyFont="1" applyBorder="1" applyAlignment="1">
      <alignment vertical="center" wrapText="1"/>
    </xf>
    <xf numFmtId="0" fontId="5" fillId="0" borderId="1" xfId="3" applyFont="1" applyBorder="1" applyAlignment="1">
      <alignment horizontal="justify"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1" xfId="0" applyFont="1" applyBorder="1" applyAlignment="1">
      <alignment horizontal="center" vertical="center"/>
    </xf>
    <xf numFmtId="44" fontId="8" fillId="0" borderId="1" xfId="1" applyFont="1" applyBorder="1" applyAlignment="1">
      <alignment horizontal="center" vertical="center"/>
    </xf>
    <xf numFmtId="0" fontId="5" fillId="0" borderId="5" xfId="0" applyFont="1" applyBorder="1"/>
    <xf numFmtId="0" fontId="5" fillId="3" borderId="5" xfId="0" applyFont="1" applyFill="1" applyBorder="1" applyAlignment="1">
      <alignment horizontal="center" vertical="center"/>
    </xf>
    <xf numFmtId="44" fontId="5" fillId="0" borderId="5" xfId="1" applyFont="1" applyBorder="1" applyAlignment="1">
      <alignment horizontal="center" vertical="center" wrapText="1"/>
    </xf>
    <xf numFmtId="0" fontId="5" fillId="0" borderId="0" xfId="0" applyFont="1" applyAlignment="1">
      <alignment horizontal="justify" vertical="center" wrapText="1"/>
    </xf>
    <xf numFmtId="3" fontId="5" fillId="3" borderId="5" xfId="0" applyNumberFormat="1" applyFont="1" applyFill="1" applyBorder="1" applyAlignment="1">
      <alignment horizontal="center" vertical="center"/>
    </xf>
    <xf numFmtId="44" fontId="5" fillId="5" borderId="0" xfId="1" applyFont="1" applyFill="1" applyBorder="1" applyAlignment="1">
      <alignment horizontal="center" vertical="center"/>
    </xf>
    <xf numFmtId="44" fontId="5" fillId="0" borderId="1" xfId="1" applyFont="1" applyBorder="1" applyAlignment="1">
      <alignment horizontal="center"/>
    </xf>
    <xf numFmtId="0" fontId="5" fillId="0" borderId="2" xfId="0" applyFont="1" applyBorder="1" applyAlignment="1">
      <alignment horizontal="center" vertical="center" wrapText="1"/>
    </xf>
    <xf numFmtId="44" fontId="5" fillId="0" borderId="2" xfId="1" applyFont="1" applyFill="1" applyBorder="1" applyAlignment="1">
      <alignment horizontal="center" vertical="center" wrapText="1"/>
    </xf>
    <xf numFmtId="44" fontId="5" fillId="0" borderId="2" xfId="1" applyFont="1" applyBorder="1" applyAlignment="1">
      <alignment horizontal="center" vertical="center" wrapText="1"/>
    </xf>
    <xf numFmtId="0" fontId="5" fillId="0" borderId="5" xfId="0" applyFont="1" applyBorder="1" applyAlignment="1">
      <alignment horizontal="center" vertical="center" wrapText="1"/>
    </xf>
    <xf numFmtId="43" fontId="5" fillId="5" borderId="0" xfId="2" applyFont="1" applyFill="1" applyBorder="1" applyAlignment="1">
      <alignment horizontal="center" vertical="center"/>
    </xf>
    <xf numFmtId="0" fontId="5" fillId="0" borderId="0" xfId="0" applyFont="1" applyAlignment="1">
      <alignment horizontal="center" wrapText="1"/>
    </xf>
    <xf numFmtId="0" fontId="5" fillId="0" borderId="5" xfId="0" applyFont="1" applyBorder="1" applyAlignment="1">
      <alignment horizontal="justify" vertical="center" wrapText="1"/>
    </xf>
    <xf numFmtId="3" fontId="5" fillId="0" borderId="5" xfId="0" applyNumberFormat="1" applyFont="1" applyBorder="1" applyAlignment="1">
      <alignment horizontal="center" vertical="center" wrapText="1"/>
    </xf>
    <xf numFmtId="0" fontId="9" fillId="0" borderId="5" xfId="0" applyFont="1" applyBorder="1" applyAlignment="1">
      <alignment horizontal="justify" vertical="center" wrapText="1"/>
    </xf>
    <xf numFmtId="44" fontId="5" fillId="0" borderId="23" xfId="1" applyFont="1" applyBorder="1" applyAlignment="1">
      <alignment horizontal="center" vertical="center" wrapText="1"/>
    </xf>
    <xf numFmtId="44" fontId="7" fillId="0" borderId="1" xfId="1" applyFont="1" applyBorder="1" applyAlignment="1">
      <alignment horizontal="center" vertical="center" wrapText="1"/>
    </xf>
    <xf numFmtId="44" fontId="5" fillId="0" borderId="1" xfId="1"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44" fontId="7" fillId="0" borderId="5" xfId="1" applyFont="1" applyBorder="1" applyAlignment="1">
      <alignment horizontal="center" vertical="center" wrapText="1"/>
    </xf>
    <xf numFmtId="0" fontId="5" fillId="3" borderId="21" xfId="0" applyFont="1" applyFill="1" applyBorder="1" applyAlignment="1">
      <alignment horizontal="center" vertical="center"/>
    </xf>
    <xf numFmtId="44" fontId="5" fillId="0" borderId="0" xfId="1" applyFont="1"/>
    <xf numFmtId="4" fontId="5" fillId="0" borderId="0" xfId="0" applyNumberFormat="1" applyFont="1"/>
    <xf numFmtId="0" fontId="5" fillId="3" borderId="1" xfId="0" applyFont="1" applyFill="1" applyBorder="1" applyAlignment="1">
      <alignment horizontal="left" vertical="center" wrapText="1"/>
    </xf>
    <xf numFmtId="0" fontId="11" fillId="0" borderId="1" xfId="0" applyFont="1" applyBorder="1" applyAlignment="1">
      <alignment vertical="center" wrapText="1"/>
    </xf>
    <xf numFmtId="0" fontId="11" fillId="3" borderId="1" xfId="0" applyFont="1" applyFill="1" applyBorder="1" applyAlignment="1">
      <alignment horizontal="center" vertical="center"/>
    </xf>
    <xf numFmtId="3" fontId="11" fillId="0" borderId="1" xfId="0" applyNumberFormat="1" applyFont="1" applyBorder="1" applyAlignment="1">
      <alignment horizontal="center" vertical="center" wrapText="1"/>
    </xf>
    <xf numFmtId="44" fontId="12" fillId="0" borderId="1" xfId="1" applyFont="1" applyBorder="1" applyAlignment="1">
      <alignment horizontal="center" vertical="center"/>
    </xf>
    <xf numFmtId="44" fontId="11" fillId="3" borderId="1" xfId="1" applyFont="1" applyFill="1" applyBorder="1" applyAlignment="1">
      <alignment horizontal="center" vertical="center"/>
    </xf>
    <xf numFmtId="0" fontId="11" fillId="0" borderId="0" xfId="0" applyFont="1"/>
    <xf numFmtId="0" fontId="11" fillId="0" borderId="1" xfId="0" applyFont="1" applyBorder="1"/>
    <xf numFmtId="0" fontId="5" fillId="3" borderId="1" xfId="0" applyFont="1" applyFill="1" applyBorder="1"/>
    <xf numFmtId="0" fontId="13" fillId="0" borderId="0" xfId="0" applyFont="1" applyAlignment="1">
      <alignment vertical="center" wrapText="1"/>
    </xf>
    <xf numFmtId="44" fontId="5" fillId="3" borderId="1" xfId="1" applyFont="1" applyFill="1" applyBorder="1" applyAlignment="1">
      <alignment horizontal="center" vertical="center" wrapText="1"/>
    </xf>
    <xf numFmtId="0" fontId="5" fillId="3" borderId="0" xfId="0" applyFont="1" applyFill="1"/>
    <xf numFmtId="0" fontId="11" fillId="3" borderId="1" xfId="0" applyFont="1" applyFill="1" applyBorder="1" applyAlignment="1">
      <alignment horizontal="left" vertical="center" wrapText="1"/>
    </xf>
    <xf numFmtId="17" fontId="5" fillId="3" borderId="1" xfId="1" applyNumberFormat="1" applyFont="1" applyFill="1" applyBorder="1" applyAlignment="1">
      <alignment horizontal="center" vertical="center"/>
    </xf>
    <xf numFmtId="0" fontId="5" fillId="4" borderId="0" xfId="0" applyFont="1" applyFill="1" applyAlignment="1">
      <alignment horizontal="center" vertical="center"/>
    </xf>
    <xf numFmtId="0" fontId="5" fillId="2" borderId="0" xfId="0" applyFont="1" applyFill="1" applyAlignment="1">
      <alignment horizontal="center" vertical="center" wrapText="1"/>
    </xf>
    <xf numFmtId="0" fontId="5" fillId="2" borderId="20" xfId="0" applyFont="1" applyFill="1" applyBorder="1" applyAlignment="1">
      <alignment horizontal="center" vertical="center" wrapText="1"/>
    </xf>
    <xf numFmtId="44" fontId="5" fillId="2" borderId="0" xfId="1" applyFont="1" applyFill="1" applyAlignment="1">
      <alignment horizontal="center" vertical="center" wrapText="1"/>
    </xf>
    <xf numFmtId="44" fontId="5" fillId="2" borderId="20" xfId="1" applyFont="1" applyFill="1" applyBorder="1" applyAlignment="1">
      <alignment horizontal="center" vertical="center" wrapText="1"/>
    </xf>
    <xf numFmtId="44" fontId="5" fillId="2" borderId="22" xfId="1"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xf numFmtId="44" fontId="5" fillId="0" borderId="1" xfId="1" applyFont="1" applyBorder="1" applyAlignment="1">
      <alignment horizontal="center" vertical="center"/>
    </xf>
  </cellXfs>
  <cellStyles count="5">
    <cellStyle name="Hiperlink" xfId="3" builtinId="8"/>
    <cellStyle name="Moeda" xfId="1" builtinId="4"/>
    <cellStyle name="Moeda 2" xfId="4" xr:uid="{A447D6DC-7D98-451A-9971-B60C1565C695}"/>
    <cellStyle name="Normal" xfId="0" builtinId="0"/>
    <cellStyle name="Vírgula" xfId="2" builtinId="3"/>
  </cellStyles>
  <dxfs count="91">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ir@agir.ind.b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05"/>
  <sheetViews>
    <sheetView tabSelected="1" zoomScale="98" zoomScaleNormal="98" workbookViewId="0">
      <pane ySplit="4" topLeftCell="A5" activePane="bottomLeft" state="frozen"/>
      <selection pane="bottomLeft" sqref="A1:H1"/>
    </sheetView>
  </sheetViews>
  <sheetFormatPr defaultRowHeight="14.25" x14ac:dyDescent="0.2"/>
  <cols>
    <col min="1" max="1" width="102.5703125" style="75" customWidth="1"/>
    <col min="2" max="2" width="22.7109375" style="103" bestFit="1" customWidth="1"/>
    <col min="3" max="3" width="14.5703125" style="76" bestFit="1" customWidth="1"/>
    <col min="4" max="4" width="19.28515625" style="77" customWidth="1"/>
    <col min="5" max="5" width="19.42578125" style="77" customWidth="1"/>
    <col min="6" max="6" width="23.7109375" style="77" customWidth="1"/>
    <col min="7" max="7" width="23.7109375" style="76" customWidth="1"/>
    <col min="8" max="8" width="45.28515625" style="76" bestFit="1" customWidth="1"/>
    <col min="9" max="16384" width="9.140625" style="53"/>
  </cols>
  <sheetData>
    <row r="1" spans="1:8" x14ac:dyDescent="0.2">
      <c r="A1" s="130" t="s">
        <v>754</v>
      </c>
      <c r="B1" s="130"/>
      <c r="C1" s="130"/>
      <c r="D1" s="130"/>
      <c r="E1" s="130"/>
      <c r="F1" s="130"/>
      <c r="G1" s="130"/>
      <c r="H1" s="130"/>
    </row>
    <row r="2" spans="1:8" ht="15" thickBot="1" x14ac:dyDescent="0.25">
      <c r="A2" s="54">
        <f>SUM(F5:F702)</f>
        <v>14824098.350239996</v>
      </c>
      <c r="B2" s="102"/>
      <c r="C2" s="102"/>
      <c r="D2" s="96"/>
      <c r="E2" s="54"/>
      <c r="F2" s="54"/>
      <c r="G2" s="52"/>
      <c r="H2" s="52"/>
    </row>
    <row r="3" spans="1:8" x14ac:dyDescent="0.2">
      <c r="A3" s="131" t="s">
        <v>0</v>
      </c>
      <c r="B3" s="131" t="s">
        <v>12</v>
      </c>
      <c r="C3" s="131" t="s">
        <v>1</v>
      </c>
      <c r="D3" s="133" t="s">
        <v>755</v>
      </c>
      <c r="E3" s="135" t="s">
        <v>756</v>
      </c>
      <c r="F3" s="133" t="s">
        <v>757</v>
      </c>
      <c r="G3" s="131" t="s">
        <v>11</v>
      </c>
      <c r="H3" s="131" t="s">
        <v>15</v>
      </c>
    </row>
    <row r="4" spans="1:8" ht="73.5" customHeight="1" x14ac:dyDescent="0.2">
      <c r="A4" s="132"/>
      <c r="B4" s="132"/>
      <c r="C4" s="132"/>
      <c r="D4" s="134"/>
      <c r="E4" s="134"/>
      <c r="F4" s="134"/>
      <c r="G4" s="132"/>
      <c r="H4" s="132"/>
    </row>
    <row r="5" spans="1:8" ht="14.25" customHeight="1" x14ac:dyDescent="0.2">
      <c r="A5" s="55" t="s">
        <v>110</v>
      </c>
      <c r="B5" s="56" t="s">
        <v>14</v>
      </c>
      <c r="C5" s="57">
        <v>100</v>
      </c>
      <c r="D5" s="58">
        <v>4.4800000000000004</v>
      </c>
      <c r="E5" s="59">
        <f t="shared" ref="E5:E38" si="0">D5*5%+D5</f>
        <v>4.7040000000000006</v>
      </c>
      <c r="F5" s="59">
        <f t="shared" ref="F5:F72" si="1">C5*E5</f>
        <v>470.40000000000009</v>
      </c>
      <c r="G5" s="59" t="s">
        <v>793</v>
      </c>
      <c r="H5" s="59" t="s">
        <v>135</v>
      </c>
    </row>
    <row r="6" spans="1:8" ht="14.25" customHeight="1" x14ac:dyDescent="0.2">
      <c r="A6" s="60" t="s">
        <v>29</v>
      </c>
      <c r="B6" s="56" t="s">
        <v>14</v>
      </c>
      <c r="C6" s="57">
        <v>10</v>
      </c>
      <c r="D6" s="58">
        <v>36.99</v>
      </c>
      <c r="E6" s="59">
        <f t="shared" si="0"/>
        <v>38.839500000000001</v>
      </c>
      <c r="F6" s="59">
        <f t="shared" si="1"/>
        <v>388.39499999999998</v>
      </c>
      <c r="G6" s="59" t="s">
        <v>793</v>
      </c>
      <c r="H6" s="59" t="s">
        <v>135</v>
      </c>
    </row>
    <row r="7" spans="1:8" ht="14.25" customHeight="1" x14ac:dyDescent="0.2">
      <c r="A7" s="60" t="s">
        <v>30</v>
      </c>
      <c r="B7" s="56" t="s">
        <v>14</v>
      </c>
      <c r="C7" s="57">
        <v>20</v>
      </c>
      <c r="D7" s="58">
        <v>9.17</v>
      </c>
      <c r="E7" s="59">
        <f t="shared" si="0"/>
        <v>9.6285000000000007</v>
      </c>
      <c r="F7" s="59">
        <f t="shared" si="1"/>
        <v>192.57000000000002</v>
      </c>
      <c r="G7" s="59" t="s">
        <v>793</v>
      </c>
      <c r="H7" s="59" t="s">
        <v>135</v>
      </c>
    </row>
    <row r="8" spans="1:8" ht="14.25" customHeight="1" x14ac:dyDescent="0.2">
      <c r="A8" s="60" t="s">
        <v>31</v>
      </c>
      <c r="B8" s="56" t="s">
        <v>14</v>
      </c>
      <c r="C8" s="57">
        <v>20</v>
      </c>
      <c r="D8" s="58">
        <v>9.64</v>
      </c>
      <c r="E8" s="59">
        <f t="shared" si="0"/>
        <v>10.122</v>
      </c>
      <c r="F8" s="59">
        <f t="shared" si="1"/>
        <v>202.44</v>
      </c>
      <c r="G8" s="59" t="s">
        <v>793</v>
      </c>
      <c r="H8" s="59" t="s">
        <v>135</v>
      </c>
    </row>
    <row r="9" spans="1:8" ht="14.25" customHeight="1" x14ac:dyDescent="0.2">
      <c r="A9" s="60" t="s">
        <v>32</v>
      </c>
      <c r="B9" s="56" t="s">
        <v>14</v>
      </c>
      <c r="C9" s="57">
        <v>250</v>
      </c>
      <c r="D9" s="58">
        <v>8.0299999999999994</v>
      </c>
      <c r="E9" s="59">
        <f t="shared" si="0"/>
        <v>8.4314999999999998</v>
      </c>
      <c r="F9" s="59">
        <f t="shared" si="1"/>
        <v>2107.875</v>
      </c>
      <c r="G9" s="59" t="s">
        <v>793</v>
      </c>
      <c r="H9" s="59" t="s">
        <v>135</v>
      </c>
    </row>
    <row r="10" spans="1:8" ht="14.25" customHeight="1" x14ac:dyDescent="0.2">
      <c r="A10" s="60" t="s">
        <v>33</v>
      </c>
      <c r="B10" s="56" t="s">
        <v>14</v>
      </c>
      <c r="C10" s="57">
        <v>55</v>
      </c>
      <c r="D10" s="58">
        <v>9.15</v>
      </c>
      <c r="E10" s="59">
        <f t="shared" si="0"/>
        <v>9.6074999999999999</v>
      </c>
      <c r="F10" s="59">
        <f t="shared" si="1"/>
        <v>528.41250000000002</v>
      </c>
      <c r="G10" s="59" t="s">
        <v>793</v>
      </c>
      <c r="H10" s="59" t="s">
        <v>135</v>
      </c>
    </row>
    <row r="11" spans="1:8" ht="14.25" customHeight="1" x14ac:dyDescent="0.2">
      <c r="A11" s="60" t="s">
        <v>34</v>
      </c>
      <c r="B11" s="56" t="s">
        <v>14</v>
      </c>
      <c r="C11" s="57">
        <v>55</v>
      </c>
      <c r="D11" s="58">
        <v>9.15</v>
      </c>
      <c r="E11" s="59">
        <f t="shared" si="0"/>
        <v>9.6074999999999999</v>
      </c>
      <c r="F11" s="59">
        <f t="shared" si="1"/>
        <v>528.41250000000002</v>
      </c>
      <c r="G11" s="59" t="s">
        <v>793</v>
      </c>
      <c r="H11" s="59" t="s">
        <v>135</v>
      </c>
    </row>
    <row r="12" spans="1:8" ht="14.25" customHeight="1" x14ac:dyDescent="0.2">
      <c r="A12" s="55" t="s">
        <v>59</v>
      </c>
      <c r="B12" s="56" t="s">
        <v>14</v>
      </c>
      <c r="C12" s="57">
        <v>350</v>
      </c>
      <c r="D12" s="58">
        <v>5.95</v>
      </c>
      <c r="E12" s="59">
        <f t="shared" si="0"/>
        <v>6.2475000000000005</v>
      </c>
      <c r="F12" s="59">
        <f t="shared" si="1"/>
        <v>2186.625</v>
      </c>
      <c r="G12" s="59" t="s">
        <v>793</v>
      </c>
      <c r="H12" s="59" t="s">
        <v>135</v>
      </c>
    </row>
    <row r="13" spans="1:8" ht="14.25" customHeight="1" x14ac:dyDescent="0.2">
      <c r="A13" s="55" t="s">
        <v>60</v>
      </c>
      <c r="B13" s="56" t="s">
        <v>14</v>
      </c>
      <c r="C13" s="57">
        <v>315</v>
      </c>
      <c r="D13" s="58">
        <v>9</v>
      </c>
      <c r="E13" s="59">
        <f t="shared" si="0"/>
        <v>9.4499999999999993</v>
      </c>
      <c r="F13" s="59">
        <f t="shared" si="1"/>
        <v>2976.75</v>
      </c>
      <c r="G13" s="59" t="s">
        <v>793</v>
      </c>
      <c r="H13" s="59" t="s">
        <v>135</v>
      </c>
    </row>
    <row r="14" spans="1:8" ht="14.25" customHeight="1" x14ac:dyDescent="0.2">
      <c r="A14" s="60" t="s">
        <v>35</v>
      </c>
      <c r="B14" s="56" t="s">
        <v>14</v>
      </c>
      <c r="C14" s="57">
        <v>300</v>
      </c>
      <c r="D14" s="58">
        <v>12.29</v>
      </c>
      <c r="E14" s="59">
        <f t="shared" si="0"/>
        <v>12.904499999999999</v>
      </c>
      <c r="F14" s="59">
        <f t="shared" si="1"/>
        <v>3871.3499999999995</v>
      </c>
      <c r="G14" s="59" t="s">
        <v>793</v>
      </c>
      <c r="H14" s="59" t="s">
        <v>135</v>
      </c>
    </row>
    <row r="15" spans="1:8" ht="14.25" customHeight="1" x14ac:dyDescent="0.2">
      <c r="A15" s="55" t="s">
        <v>74</v>
      </c>
      <c r="B15" s="56" t="s">
        <v>14</v>
      </c>
      <c r="C15" s="57">
        <v>100</v>
      </c>
      <c r="D15" s="58">
        <v>2.0699999999999998</v>
      </c>
      <c r="E15" s="59">
        <f t="shared" si="0"/>
        <v>2.1734999999999998</v>
      </c>
      <c r="F15" s="59">
        <f t="shared" si="1"/>
        <v>217.34999999999997</v>
      </c>
      <c r="G15" s="59" t="s">
        <v>793</v>
      </c>
      <c r="H15" s="59" t="s">
        <v>135</v>
      </c>
    </row>
    <row r="16" spans="1:8" ht="14.25" customHeight="1" x14ac:dyDescent="0.2">
      <c r="A16" s="55" t="s">
        <v>75</v>
      </c>
      <c r="B16" s="56" t="s">
        <v>14</v>
      </c>
      <c r="C16" s="57">
        <v>100</v>
      </c>
      <c r="D16" s="58">
        <v>3.02</v>
      </c>
      <c r="E16" s="59">
        <f t="shared" si="0"/>
        <v>3.1710000000000003</v>
      </c>
      <c r="F16" s="59">
        <f t="shared" si="1"/>
        <v>317.10000000000002</v>
      </c>
      <c r="G16" s="59" t="s">
        <v>793</v>
      </c>
      <c r="H16" s="59" t="s">
        <v>135</v>
      </c>
    </row>
    <row r="17" spans="1:8" ht="14.25" customHeight="1" x14ac:dyDescent="0.2">
      <c r="A17" s="55" t="s">
        <v>111</v>
      </c>
      <c r="B17" s="56" t="s">
        <v>14</v>
      </c>
      <c r="C17" s="57">
        <v>70</v>
      </c>
      <c r="D17" s="58">
        <v>8.8000000000000007</v>
      </c>
      <c r="E17" s="59">
        <f t="shared" si="0"/>
        <v>9.24</v>
      </c>
      <c r="F17" s="59">
        <f t="shared" si="1"/>
        <v>646.80000000000007</v>
      </c>
      <c r="G17" s="59" t="s">
        <v>793</v>
      </c>
      <c r="H17" s="59" t="s">
        <v>135</v>
      </c>
    </row>
    <row r="18" spans="1:8" ht="14.25" customHeight="1" x14ac:dyDescent="0.2">
      <c r="A18" s="61" t="s">
        <v>17</v>
      </c>
      <c r="B18" s="56" t="s">
        <v>14</v>
      </c>
      <c r="C18" s="56">
        <v>3</v>
      </c>
      <c r="D18" s="59">
        <v>3198.85</v>
      </c>
      <c r="E18" s="59">
        <f t="shared" si="0"/>
        <v>3358.7925</v>
      </c>
      <c r="F18" s="59">
        <f t="shared" si="1"/>
        <v>10076.377500000001</v>
      </c>
      <c r="G18" s="59" t="s">
        <v>793</v>
      </c>
      <c r="H18" s="59" t="s">
        <v>135</v>
      </c>
    </row>
    <row r="19" spans="1:8" ht="14.25" customHeight="1" x14ac:dyDescent="0.2">
      <c r="A19" s="55" t="s">
        <v>762</v>
      </c>
      <c r="B19" s="56" t="s">
        <v>14</v>
      </c>
      <c r="C19" s="57">
        <v>50</v>
      </c>
      <c r="D19" s="58">
        <v>79</v>
      </c>
      <c r="E19" s="59">
        <f t="shared" si="0"/>
        <v>82.95</v>
      </c>
      <c r="F19" s="59">
        <f t="shared" si="1"/>
        <v>4147.5</v>
      </c>
      <c r="G19" s="59" t="s">
        <v>793</v>
      </c>
      <c r="H19" s="59" t="s">
        <v>135</v>
      </c>
    </row>
    <row r="20" spans="1:8" ht="14.25" customHeight="1" x14ac:dyDescent="0.2">
      <c r="A20" s="55" t="s">
        <v>763</v>
      </c>
      <c r="B20" s="56" t="s">
        <v>14</v>
      </c>
      <c r="C20" s="57">
        <v>15</v>
      </c>
      <c r="D20" s="58">
        <v>95</v>
      </c>
      <c r="E20" s="59">
        <f t="shared" si="0"/>
        <v>99.75</v>
      </c>
      <c r="F20" s="59">
        <f t="shared" si="1"/>
        <v>1496.25</v>
      </c>
      <c r="G20" s="59" t="s">
        <v>793</v>
      </c>
      <c r="H20" s="59" t="s">
        <v>135</v>
      </c>
    </row>
    <row r="21" spans="1:8" ht="14.25" customHeight="1" x14ac:dyDescent="0.2">
      <c r="A21" s="55" t="s">
        <v>764</v>
      </c>
      <c r="B21" s="56" t="s">
        <v>14</v>
      </c>
      <c r="C21" s="57">
        <v>15</v>
      </c>
      <c r="D21" s="58">
        <v>94.07</v>
      </c>
      <c r="E21" s="59">
        <f t="shared" ref="E21" si="2">D21*5%+D21</f>
        <v>98.773499999999999</v>
      </c>
      <c r="F21" s="59">
        <f t="shared" ref="F21" si="3">C21*E21</f>
        <v>1481.6025</v>
      </c>
      <c r="G21" s="59" t="s">
        <v>793</v>
      </c>
      <c r="H21" s="59" t="s">
        <v>135</v>
      </c>
    </row>
    <row r="22" spans="1:8" ht="14.25" customHeight="1" x14ac:dyDescent="0.2">
      <c r="A22" s="63" t="s">
        <v>21</v>
      </c>
      <c r="B22" s="56" t="s">
        <v>14</v>
      </c>
      <c r="C22" s="62">
        <v>1500</v>
      </c>
      <c r="D22" s="59">
        <v>4.78</v>
      </c>
      <c r="E22" s="59">
        <f t="shared" si="0"/>
        <v>5.0190000000000001</v>
      </c>
      <c r="F22" s="59">
        <f t="shared" si="1"/>
        <v>7528.5</v>
      </c>
      <c r="G22" s="59" t="s">
        <v>793</v>
      </c>
      <c r="H22" s="59" t="s">
        <v>135</v>
      </c>
    </row>
    <row r="23" spans="1:8" ht="14.25" customHeight="1" x14ac:dyDescent="0.2">
      <c r="A23" s="64" t="s">
        <v>774</v>
      </c>
      <c r="B23" s="56" t="s">
        <v>14</v>
      </c>
      <c r="C23" s="65">
        <v>1200</v>
      </c>
      <c r="D23" s="58">
        <v>5</v>
      </c>
      <c r="E23" s="59">
        <f t="shared" ref="E23" si="4">D23*5%+D23</f>
        <v>5.25</v>
      </c>
      <c r="F23" s="59">
        <f t="shared" ref="F23" si="5">C23*E23</f>
        <v>6300</v>
      </c>
      <c r="G23" s="59" t="s">
        <v>793</v>
      </c>
      <c r="H23" s="59" t="s">
        <v>135</v>
      </c>
    </row>
    <row r="24" spans="1:8" ht="14.25" customHeight="1" x14ac:dyDescent="0.2">
      <c r="A24" s="64" t="s">
        <v>775</v>
      </c>
      <c r="B24" s="56" t="s">
        <v>14</v>
      </c>
      <c r="C24" s="65">
        <v>3</v>
      </c>
      <c r="D24" s="58">
        <v>5605</v>
      </c>
      <c r="E24" s="59">
        <f>D24*5%+D24</f>
        <v>5885.25</v>
      </c>
      <c r="F24" s="59">
        <f>C24*E24</f>
        <v>17655.75</v>
      </c>
      <c r="G24" s="59" t="s">
        <v>793</v>
      </c>
      <c r="H24" s="59" t="s">
        <v>135</v>
      </c>
    </row>
    <row r="25" spans="1:8" ht="14.25" customHeight="1" x14ac:dyDescent="0.2">
      <c r="A25" s="55" t="s">
        <v>97</v>
      </c>
      <c r="B25" s="56" t="s">
        <v>14</v>
      </c>
      <c r="C25" s="57">
        <v>4</v>
      </c>
      <c r="D25" s="58">
        <v>69</v>
      </c>
      <c r="E25" s="59">
        <f t="shared" si="0"/>
        <v>72.45</v>
      </c>
      <c r="F25" s="59">
        <f t="shared" si="1"/>
        <v>289.8</v>
      </c>
      <c r="G25" s="59" t="s">
        <v>793</v>
      </c>
      <c r="H25" s="59" t="s">
        <v>135</v>
      </c>
    </row>
    <row r="26" spans="1:8" ht="14.25" customHeight="1" x14ac:dyDescent="0.2">
      <c r="A26" s="61" t="s">
        <v>63</v>
      </c>
      <c r="B26" s="56" t="s">
        <v>14</v>
      </c>
      <c r="C26" s="56">
        <v>3</v>
      </c>
      <c r="D26" s="59">
        <v>1390</v>
      </c>
      <c r="E26" s="59">
        <f t="shared" si="0"/>
        <v>1459.5</v>
      </c>
      <c r="F26" s="59">
        <f t="shared" si="1"/>
        <v>4378.5</v>
      </c>
      <c r="G26" s="59" t="s">
        <v>793</v>
      </c>
      <c r="H26" s="59" t="s">
        <v>135</v>
      </c>
    </row>
    <row r="27" spans="1:8" ht="14.25" customHeight="1" x14ac:dyDescent="0.2">
      <c r="A27" s="55" t="s">
        <v>76</v>
      </c>
      <c r="B27" s="56" t="s">
        <v>14</v>
      </c>
      <c r="C27" s="57">
        <v>65</v>
      </c>
      <c r="D27" s="58">
        <v>11.5</v>
      </c>
      <c r="E27" s="59">
        <f t="shared" si="0"/>
        <v>12.074999999999999</v>
      </c>
      <c r="F27" s="59">
        <f t="shared" si="1"/>
        <v>784.875</v>
      </c>
      <c r="G27" s="59" t="s">
        <v>793</v>
      </c>
      <c r="H27" s="59" t="s">
        <v>135</v>
      </c>
    </row>
    <row r="28" spans="1:8" ht="14.25" customHeight="1" x14ac:dyDescent="0.2">
      <c r="A28" s="55" t="s">
        <v>65</v>
      </c>
      <c r="B28" s="56" t="s">
        <v>14</v>
      </c>
      <c r="C28" s="57">
        <v>65</v>
      </c>
      <c r="D28" s="58">
        <v>6.22</v>
      </c>
      <c r="E28" s="59">
        <f t="shared" si="0"/>
        <v>6.5309999999999997</v>
      </c>
      <c r="F28" s="59">
        <f t="shared" si="1"/>
        <v>424.51499999999999</v>
      </c>
      <c r="G28" s="59" t="s">
        <v>793</v>
      </c>
      <c r="H28" s="59" t="s">
        <v>135</v>
      </c>
    </row>
    <row r="29" spans="1:8" ht="14.25" customHeight="1" x14ac:dyDescent="0.2">
      <c r="A29" s="55" t="s">
        <v>77</v>
      </c>
      <c r="B29" s="56" t="s">
        <v>14</v>
      </c>
      <c r="C29" s="57">
        <v>60</v>
      </c>
      <c r="D29" s="58">
        <v>3.85</v>
      </c>
      <c r="E29" s="59">
        <f t="shared" si="0"/>
        <v>4.0425000000000004</v>
      </c>
      <c r="F29" s="59">
        <f t="shared" si="1"/>
        <v>242.55</v>
      </c>
      <c r="G29" s="59" t="s">
        <v>793</v>
      </c>
      <c r="H29" s="59" t="s">
        <v>135</v>
      </c>
    </row>
    <row r="30" spans="1:8" ht="14.25" customHeight="1" x14ac:dyDescent="0.2">
      <c r="A30" s="55" t="s">
        <v>78</v>
      </c>
      <c r="B30" s="56" t="s">
        <v>14</v>
      </c>
      <c r="C30" s="57">
        <v>200</v>
      </c>
      <c r="D30" s="58">
        <v>7</v>
      </c>
      <c r="E30" s="59">
        <f t="shared" si="0"/>
        <v>7.35</v>
      </c>
      <c r="F30" s="59">
        <f t="shared" si="1"/>
        <v>1470</v>
      </c>
      <c r="G30" s="59" t="s">
        <v>793</v>
      </c>
      <c r="H30" s="59" t="s">
        <v>135</v>
      </c>
    </row>
    <row r="31" spans="1:8" ht="14.25" customHeight="1" x14ac:dyDescent="0.2">
      <c r="A31" s="55" t="s">
        <v>104</v>
      </c>
      <c r="B31" s="56" t="s">
        <v>14</v>
      </c>
      <c r="C31" s="57">
        <v>2</v>
      </c>
      <c r="D31" s="58">
        <v>639.6</v>
      </c>
      <c r="E31" s="59">
        <f>D31*5%+D31</f>
        <v>671.58</v>
      </c>
      <c r="F31" s="59">
        <f>C31*E31</f>
        <v>1343.16</v>
      </c>
      <c r="G31" s="59" t="s">
        <v>793</v>
      </c>
      <c r="H31" s="59" t="s">
        <v>135</v>
      </c>
    </row>
    <row r="32" spans="1:8" ht="14.25" customHeight="1" x14ac:dyDescent="0.2">
      <c r="A32" s="55" t="s">
        <v>112</v>
      </c>
      <c r="B32" s="56" t="s">
        <v>14</v>
      </c>
      <c r="C32" s="57">
        <v>30</v>
      </c>
      <c r="D32" s="58">
        <v>0.9</v>
      </c>
      <c r="E32" s="59">
        <f t="shared" si="0"/>
        <v>0.94500000000000006</v>
      </c>
      <c r="F32" s="59">
        <f t="shared" si="1"/>
        <v>28.35</v>
      </c>
      <c r="G32" s="59" t="s">
        <v>793</v>
      </c>
      <c r="H32" s="59" t="s">
        <v>135</v>
      </c>
    </row>
    <row r="33" spans="1:8" ht="14.25" customHeight="1" x14ac:dyDescent="0.2">
      <c r="A33" s="55" t="s">
        <v>759</v>
      </c>
      <c r="B33" s="56" t="s">
        <v>14</v>
      </c>
      <c r="C33" s="57">
        <v>1</v>
      </c>
      <c r="D33" s="58">
        <v>2600</v>
      </c>
      <c r="E33" s="59">
        <f>D33*5%+D33</f>
        <v>2730</v>
      </c>
      <c r="F33" s="59">
        <f>C33*E33</f>
        <v>2730</v>
      </c>
      <c r="G33" s="59" t="s">
        <v>793</v>
      </c>
      <c r="H33" s="59" t="s">
        <v>135</v>
      </c>
    </row>
    <row r="34" spans="1:8" ht="14.25" customHeight="1" x14ac:dyDescent="0.2">
      <c r="A34" s="55" t="s">
        <v>758</v>
      </c>
      <c r="B34" s="56" t="s">
        <v>14</v>
      </c>
      <c r="C34" s="57">
        <v>1</v>
      </c>
      <c r="D34" s="58">
        <v>3860</v>
      </c>
      <c r="E34" s="59">
        <f>D34*5%+D34</f>
        <v>4053</v>
      </c>
      <c r="F34" s="59">
        <f>C34*E34</f>
        <v>4053</v>
      </c>
      <c r="G34" s="59" t="s">
        <v>793</v>
      </c>
      <c r="H34" s="59" t="s">
        <v>135</v>
      </c>
    </row>
    <row r="35" spans="1:8" ht="14.25" customHeight="1" x14ac:dyDescent="0.2">
      <c r="A35" s="55" t="s">
        <v>760</v>
      </c>
      <c r="B35" s="56" t="s">
        <v>14</v>
      </c>
      <c r="C35" s="57">
        <v>1</v>
      </c>
      <c r="D35" s="58">
        <v>4950</v>
      </c>
      <c r="E35" s="59">
        <f>D35*5%+D35</f>
        <v>5197.5</v>
      </c>
      <c r="F35" s="59">
        <f>C35*E35</f>
        <v>5197.5</v>
      </c>
      <c r="G35" s="59" t="s">
        <v>793</v>
      </c>
      <c r="H35" s="59" t="s">
        <v>135</v>
      </c>
    </row>
    <row r="36" spans="1:8" ht="14.25" customHeight="1" x14ac:dyDescent="0.2">
      <c r="A36" s="55" t="s">
        <v>79</v>
      </c>
      <c r="B36" s="56" t="s">
        <v>14</v>
      </c>
      <c r="C36" s="57">
        <v>15</v>
      </c>
      <c r="D36" s="58">
        <v>24.4</v>
      </c>
      <c r="E36" s="59">
        <f t="shared" si="0"/>
        <v>25.619999999999997</v>
      </c>
      <c r="F36" s="59">
        <f t="shared" si="1"/>
        <v>384.29999999999995</v>
      </c>
      <c r="G36" s="59" t="s">
        <v>793</v>
      </c>
      <c r="H36" s="59" t="s">
        <v>135</v>
      </c>
    </row>
    <row r="37" spans="1:8" ht="14.25" customHeight="1" x14ac:dyDescent="0.2">
      <c r="A37" s="55" t="s">
        <v>767</v>
      </c>
      <c r="B37" s="56" t="s">
        <v>14</v>
      </c>
      <c r="C37" s="57">
        <v>30</v>
      </c>
      <c r="D37" s="58">
        <v>41.9</v>
      </c>
      <c r="E37" s="59">
        <f t="shared" ref="E37" si="6">D37*5%+D37</f>
        <v>43.994999999999997</v>
      </c>
      <c r="F37" s="59">
        <f t="shared" ref="F37" si="7">C37*E37</f>
        <v>1319.85</v>
      </c>
      <c r="G37" s="59" t="s">
        <v>793</v>
      </c>
      <c r="H37" s="59" t="s">
        <v>135</v>
      </c>
    </row>
    <row r="38" spans="1:8" ht="14.25" customHeight="1" x14ac:dyDescent="0.2">
      <c r="A38" s="68" t="s">
        <v>126</v>
      </c>
      <c r="B38" s="56" t="s">
        <v>14</v>
      </c>
      <c r="C38" s="57">
        <v>60</v>
      </c>
      <c r="D38" s="69">
        <v>9.44</v>
      </c>
      <c r="E38" s="59">
        <f t="shared" si="0"/>
        <v>9.911999999999999</v>
      </c>
      <c r="F38" s="59">
        <f t="shared" si="1"/>
        <v>594.71999999999991</v>
      </c>
      <c r="G38" s="59" t="s">
        <v>793</v>
      </c>
      <c r="H38" s="59" t="s">
        <v>135</v>
      </c>
    </row>
    <row r="39" spans="1:8" ht="14.25" customHeight="1" x14ac:dyDescent="0.2">
      <c r="A39" s="55" t="s">
        <v>66</v>
      </c>
      <c r="B39" s="56" t="s">
        <v>14</v>
      </c>
      <c r="C39" s="57">
        <v>10</v>
      </c>
      <c r="D39" s="58">
        <v>11.78</v>
      </c>
      <c r="E39" s="59">
        <f t="shared" ref="E39:E72" si="8">D39*5%+D39</f>
        <v>12.369</v>
      </c>
      <c r="F39" s="59">
        <f t="shared" si="1"/>
        <v>123.69</v>
      </c>
      <c r="G39" s="59" t="s">
        <v>793</v>
      </c>
      <c r="H39" s="59" t="s">
        <v>135</v>
      </c>
    </row>
    <row r="40" spans="1:8" ht="14.25" customHeight="1" x14ac:dyDescent="0.2">
      <c r="A40" s="55" t="s">
        <v>80</v>
      </c>
      <c r="B40" s="56" t="s">
        <v>14</v>
      </c>
      <c r="C40" s="57">
        <v>10</v>
      </c>
      <c r="D40" s="58">
        <v>15</v>
      </c>
      <c r="E40" s="59">
        <f t="shared" si="8"/>
        <v>15.75</v>
      </c>
      <c r="F40" s="59">
        <f t="shared" si="1"/>
        <v>157.5</v>
      </c>
      <c r="G40" s="59" t="s">
        <v>793</v>
      </c>
      <c r="H40" s="59" t="s">
        <v>135</v>
      </c>
    </row>
    <row r="41" spans="1:8" ht="14.25" customHeight="1" x14ac:dyDescent="0.2">
      <c r="A41" s="55" t="s">
        <v>68</v>
      </c>
      <c r="B41" s="56" t="s">
        <v>14</v>
      </c>
      <c r="C41" s="57">
        <v>10</v>
      </c>
      <c r="D41" s="58">
        <v>11.77</v>
      </c>
      <c r="E41" s="59">
        <f t="shared" si="8"/>
        <v>12.358499999999999</v>
      </c>
      <c r="F41" s="59">
        <f t="shared" si="1"/>
        <v>123.58499999999999</v>
      </c>
      <c r="G41" s="59" t="s">
        <v>793</v>
      </c>
      <c r="H41" s="59" t="s">
        <v>135</v>
      </c>
    </row>
    <row r="42" spans="1:8" ht="14.25" customHeight="1" x14ac:dyDescent="0.2">
      <c r="A42" s="55" t="s">
        <v>67</v>
      </c>
      <c r="B42" s="56" t="s">
        <v>14</v>
      </c>
      <c r="C42" s="57">
        <v>10</v>
      </c>
      <c r="D42" s="58">
        <v>11.77</v>
      </c>
      <c r="E42" s="59">
        <f t="shared" si="8"/>
        <v>12.358499999999999</v>
      </c>
      <c r="F42" s="59">
        <f t="shared" si="1"/>
        <v>123.58499999999999</v>
      </c>
      <c r="G42" s="59" t="s">
        <v>793</v>
      </c>
      <c r="H42" s="59" t="s">
        <v>135</v>
      </c>
    </row>
    <row r="43" spans="1:8" ht="14.25" customHeight="1" x14ac:dyDescent="0.2">
      <c r="A43" s="55" t="s">
        <v>765</v>
      </c>
      <c r="B43" s="56" t="s">
        <v>14</v>
      </c>
      <c r="C43" s="57">
        <v>10</v>
      </c>
      <c r="D43" s="58">
        <v>11.77</v>
      </c>
      <c r="E43" s="59">
        <f t="shared" ref="E43" si="9">D43*5%+D43</f>
        <v>12.358499999999999</v>
      </c>
      <c r="F43" s="59">
        <f t="shared" ref="F43" si="10">C43*E43</f>
        <v>123.58499999999999</v>
      </c>
      <c r="G43" s="59" t="s">
        <v>793</v>
      </c>
      <c r="H43" s="59" t="s">
        <v>135</v>
      </c>
    </row>
    <row r="44" spans="1:8" ht="14.25" customHeight="1" x14ac:dyDescent="0.2">
      <c r="A44" s="60" t="s">
        <v>28</v>
      </c>
      <c r="B44" s="56" t="s">
        <v>14</v>
      </c>
      <c r="C44" s="57">
        <v>800</v>
      </c>
      <c r="D44" s="58">
        <v>38</v>
      </c>
      <c r="E44" s="59">
        <f t="shared" si="8"/>
        <v>39.9</v>
      </c>
      <c r="F44" s="59">
        <f t="shared" si="1"/>
        <v>31920</v>
      </c>
      <c r="G44" s="59" t="s">
        <v>793</v>
      </c>
      <c r="H44" s="59" t="s">
        <v>135</v>
      </c>
    </row>
    <row r="45" spans="1:8" ht="14.25" customHeight="1" x14ac:dyDescent="0.2">
      <c r="A45" s="61" t="s">
        <v>106</v>
      </c>
      <c r="B45" s="56" t="s">
        <v>14</v>
      </c>
      <c r="C45" s="57">
        <v>800</v>
      </c>
      <c r="D45" s="58">
        <v>20.62</v>
      </c>
      <c r="E45" s="59">
        <f t="shared" si="8"/>
        <v>21.651</v>
      </c>
      <c r="F45" s="59">
        <f t="shared" si="1"/>
        <v>17320.8</v>
      </c>
      <c r="G45" s="59" t="s">
        <v>793</v>
      </c>
      <c r="H45" s="59" t="s">
        <v>135</v>
      </c>
    </row>
    <row r="46" spans="1:8" ht="14.25" customHeight="1" x14ac:dyDescent="0.2">
      <c r="A46" s="55" t="s">
        <v>72</v>
      </c>
      <c r="B46" s="56" t="s">
        <v>14</v>
      </c>
      <c r="C46" s="57">
        <v>10</v>
      </c>
      <c r="D46" s="58">
        <v>7.56</v>
      </c>
      <c r="E46" s="59">
        <f t="shared" si="8"/>
        <v>7.9379999999999997</v>
      </c>
      <c r="F46" s="59">
        <f t="shared" si="1"/>
        <v>79.38</v>
      </c>
      <c r="G46" s="59" t="s">
        <v>793</v>
      </c>
      <c r="H46" s="59" t="s">
        <v>135</v>
      </c>
    </row>
    <row r="47" spans="1:8" ht="14.25" customHeight="1" x14ac:dyDescent="0.2">
      <c r="A47" s="55" t="s">
        <v>81</v>
      </c>
      <c r="B47" s="56" t="s">
        <v>14</v>
      </c>
      <c r="C47" s="57">
        <v>12</v>
      </c>
      <c r="D47" s="58">
        <v>18</v>
      </c>
      <c r="E47" s="59">
        <f t="shared" si="8"/>
        <v>18.899999999999999</v>
      </c>
      <c r="F47" s="59">
        <f t="shared" si="1"/>
        <v>226.79999999999998</v>
      </c>
      <c r="G47" s="59" t="s">
        <v>793</v>
      </c>
      <c r="H47" s="59" t="s">
        <v>135</v>
      </c>
    </row>
    <row r="48" spans="1:8" ht="14.25" customHeight="1" x14ac:dyDescent="0.2">
      <c r="A48" s="55" t="s">
        <v>108</v>
      </c>
      <c r="B48" s="56" t="s">
        <v>14</v>
      </c>
      <c r="C48" s="57">
        <v>2</v>
      </c>
      <c r="D48" s="58">
        <v>450</v>
      </c>
      <c r="E48" s="59">
        <f t="shared" si="8"/>
        <v>472.5</v>
      </c>
      <c r="F48" s="59">
        <f t="shared" si="1"/>
        <v>945</v>
      </c>
      <c r="G48" s="59" t="s">
        <v>793</v>
      </c>
      <c r="H48" s="59" t="s">
        <v>135</v>
      </c>
    </row>
    <row r="49" spans="1:8" ht="14.25" customHeight="1" x14ac:dyDescent="0.2">
      <c r="A49" s="55" t="s">
        <v>113</v>
      </c>
      <c r="B49" s="56" t="s">
        <v>14</v>
      </c>
      <c r="C49" s="57">
        <v>25</v>
      </c>
      <c r="D49" s="58">
        <v>24</v>
      </c>
      <c r="E49" s="59">
        <f t="shared" si="8"/>
        <v>25.2</v>
      </c>
      <c r="F49" s="59">
        <f t="shared" si="1"/>
        <v>630</v>
      </c>
      <c r="G49" s="59" t="s">
        <v>793</v>
      </c>
      <c r="H49" s="59" t="s">
        <v>135</v>
      </c>
    </row>
    <row r="50" spans="1:8" ht="14.25" customHeight="1" x14ac:dyDescent="0.2">
      <c r="A50" s="60" t="s">
        <v>36</v>
      </c>
      <c r="B50" s="56" t="s">
        <v>14</v>
      </c>
      <c r="C50" s="57">
        <v>20</v>
      </c>
      <c r="D50" s="58">
        <v>24.16</v>
      </c>
      <c r="E50" s="59">
        <f t="shared" si="8"/>
        <v>25.368000000000002</v>
      </c>
      <c r="F50" s="59">
        <f t="shared" si="1"/>
        <v>507.36</v>
      </c>
      <c r="G50" s="59" t="s">
        <v>793</v>
      </c>
      <c r="H50" s="59" t="s">
        <v>135</v>
      </c>
    </row>
    <row r="51" spans="1:8" ht="14.25" customHeight="1" x14ac:dyDescent="0.2">
      <c r="A51" s="60" t="s">
        <v>37</v>
      </c>
      <c r="B51" s="56" t="s">
        <v>14</v>
      </c>
      <c r="C51" s="57">
        <v>15</v>
      </c>
      <c r="D51" s="58">
        <v>24.16</v>
      </c>
      <c r="E51" s="59">
        <f t="shared" si="8"/>
        <v>25.368000000000002</v>
      </c>
      <c r="F51" s="59">
        <f t="shared" si="1"/>
        <v>380.52000000000004</v>
      </c>
      <c r="G51" s="59" t="s">
        <v>793</v>
      </c>
      <c r="H51" s="59" t="s">
        <v>135</v>
      </c>
    </row>
    <row r="52" spans="1:8" ht="14.25" customHeight="1" x14ac:dyDescent="0.2">
      <c r="A52" s="60" t="s">
        <v>38</v>
      </c>
      <c r="B52" s="56" t="s">
        <v>14</v>
      </c>
      <c r="C52" s="57">
        <v>15</v>
      </c>
      <c r="D52" s="58">
        <v>22.85</v>
      </c>
      <c r="E52" s="59">
        <f t="shared" si="8"/>
        <v>23.9925</v>
      </c>
      <c r="F52" s="59">
        <f t="shared" si="1"/>
        <v>359.88749999999999</v>
      </c>
      <c r="G52" s="59" t="s">
        <v>793</v>
      </c>
      <c r="H52" s="59" t="s">
        <v>135</v>
      </c>
    </row>
    <row r="53" spans="1:8" ht="14.25" customHeight="1" x14ac:dyDescent="0.2">
      <c r="A53" s="60" t="s">
        <v>39</v>
      </c>
      <c r="B53" s="56" t="s">
        <v>14</v>
      </c>
      <c r="C53" s="57">
        <v>20</v>
      </c>
      <c r="D53" s="58">
        <v>22.89</v>
      </c>
      <c r="E53" s="59">
        <f t="shared" si="8"/>
        <v>24.034500000000001</v>
      </c>
      <c r="F53" s="59">
        <f t="shared" si="1"/>
        <v>480.69000000000005</v>
      </c>
      <c r="G53" s="59" t="s">
        <v>793</v>
      </c>
      <c r="H53" s="59" t="s">
        <v>135</v>
      </c>
    </row>
    <row r="54" spans="1:8" ht="14.25" customHeight="1" x14ac:dyDescent="0.2">
      <c r="A54" s="60" t="s">
        <v>48</v>
      </c>
      <c r="B54" s="56" t="s">
        <v>14</v>
      </c>
      <c r="C54" s="57">
        <v>15</v>
      </c>
      <c r="D54" s="58">
        <v>23</v>
      </c>
      <c r="E54" s="59">
        <f t="shared" si="8"/>
        <v>24.15</v>
      </c>
      <c r="F54" s="59">
        <f t="shared" si="1"/>
        <v>362.25</v>
      </c>
      <c r="G54" s="59" t="s">
        <v>793</v>
      </c>
      <c r="H54" s="59" t="s">
        <v>135</v>
      </c>
    </row>
    <row r="55" spans="1:8" ht="14.25" customHeight="1" x14ac:dyDescent="0.2">
      <c r="A55" s="55" t="s">
        <v>82</v>
      </c>
      <c r="B55" s="56" t="s">
        <v>14</v>
      </c>
      <c r="C55" s="57">
        <v>10</v>
      </c>
      <c r="D55" s="58">
        <v>10</v>
      </c>
      <c r="E55" s="59">
        <f t="shared" si="8"/>
        <v>10.5</v>
      </c>
      <c r="F55" s="59">
        <f t="shared" si="1"/>
        <v>105</v>
      </c>
      <c r="G55" s="59" t="s">
        <v>793</v>
      </c>
      <c r="H55" s="59" t="s">
        <v>135</v>
      </c>
    </row>
    <row r="56" spans="1:8" ht="14.25" customHeight="1" x14ac:dyDescent="0.2">
      <c r="A56" s="60" t="s">
        <v>40</v>
      </c>
      <c r="B56" s="56" t="s">
        <v>14</v>
      </c>
      <c r="C56" s="57">
        <v>80</v>
      </c>
      <c r="D56" s="58">
        <v>1.1100000000000001</v>
      </c>
      <c r="E56" s="59">
        <f t="shared" si="8"/>
        <v>1.1655000000000002</v>
      </c>
      <c r="F56" s="59">
        <f t="shared" si="1"/>
        <v>93.240000000000009</v>
      </c>
      <c r="G56" s="59" t="s">
        <v>793</v>
      </c>
      <c r="H56" s="59" t="s">
        <v>135</v>
      </c>
    </row>
    <row r="57" spans="1:8" ht="14.25" customHeight="1" x14ac:dyDescent="0.2">
      <c r="A57" s="55" t="s">
        <v>100</v>
      </c>
      <c r="B57" s="56" t="s">
        <v>14</v>
      </c>
      <c r="C57" s="57">
        <v>300</v>
      </c>
      <c r="D57" s="58">
        <v>8.8000000000000007</v>
      </c>
      <c r="E57" s="59">
        <f t="shared" si="8"/>
        <v>9.24</v>
      </c>
      <c r="F57" s="59">
        <f t="shared" si="1"/>
        <v>2772</v>
      </c>
      <c r="G57" s="59" t="s">
        <v>793</v>
      </c>
      <c r="H57" s="59" t="s">
        <v>135</v>
      </c>
    </row>
    <row r="58" spans="1:8" ht="14.25" customHeight="1" x14ac:dyDescent="0.2">
      <c r="A58" s="55" t="s">
        <v>101</v>
      </c>
      <c r="B58" s="56" t="s">
        <v>14</v>
      </c>
      <c r="C58" s="57">
        <v>350</v>
      </c>
      <c r="D58" s="58">
        <v>2.2999999999999998</v>
      </c>
      <c r="E58" s="59">
        <f t="shared" si="8"/>
        <v>2.415</v>
      </c>
      <c r="F58" s="59">
        <f t="shared" si="1"/>
        <v>845.25</v>
      </c>
      <c r="G58" s="59" t="s">
        <v>793</v>
      </c>
      <c r="H58" s="59" t="s">
        <v>135</v>
      </c>
    </row>
    <row r="59" spans="1:8" ht="14.25" customHeight="1" x14ac:dyDescent="0.2">
      <c r="A59" s="60" t="s">
        <v>41</v>
      </c>
      <c r="B59" s="56" t="s">
        <v>14</v>
      </c>
      <c r="C59" s="65">
        <v>2000</v>
      </c>
      <c r="D59" s="58">
        <v>1.28</v>
      </c>
      <c r="E59" s="59">
        <f t="shared" si="8"/>
        <v>1.3440000000000001</v>
      </c>
      <c r="F59" s="59">
        <f t="shared" si="1"/>
        <v>2688</v>
      </c>
      <c r="G59" s="59" t="s">
        <v>793</v>
      </c>
      <c r="H59" s="59" t="s">
        <v>135</v>
      </c>
    </row>
    <row r="60" spans="1:8" ht="14.25" customHeight="1" x14ac:dyDescent="0.2">
      <c r="A60" s="60" t="s">
        <v>22</v>
      </c>
      <c r="B60" s="56" t="s">
        <v>14</v>
      </c>
      <c r="C60" s="65">
        <v>3000</v>
      </c>
      <c r="D60" s="58">
        <v>1.1399999999999999</v>
      </c>
      <c r="E60" s="59">
        <f t="shared" si="8"/>
        <v>1.1969999999999998</v>
      </c>
      <c r="F60" s="59">
        <f t="shared" si="1"/>
        <v>3590.9999999999995</v>
      </c>
      <c r="G60" s="59" t="s">
        <v>793</v>
      </c>
      <c r="H60" s="59" t="s">
        <v>135</v>
      </c>
    </row>
    <row r="61" spans="1:8" ht="14.25" customHeight="1" x14ac:dyDescent="0.2">
      <c r="A61" s="55" t="s">
        <v>114</v>
      </c>
      <c r="B61" s="56" t="s">
        <v>14</v>
      </c>
      <c r="C61" s="57">
        <v>600</v>
      </c>
      <c r="D61" s="58">
        <v>5.23</v>
      </c>
      <c r="E61" s="59">
        <f t="shared" si="8"/>
        <v>5.4915000000000003</v>
      </c>
      <c r="F61" s="59">
        <f t="shared" si="1"/>
        <v>3294.9</v>
      </c>
      <c r="G61" s="59" t="s">
        <v>793</v>
      </c>
      <c r="H61" s="59" t="s">
        <v>135</v>
      </c>
    </row>
    <row r="62" spans="1:8" ht="14.25" customHeight="1" x14ac:dyDescent="0.2">
      <c r="A62" s="55" t="s">
        <v>115</v>
      </c>
      <c r="B62" s="56" t="s">
        <v>14</v>
      </c>
      <c r="C62" s="57">
        <v>5</v>
      </c>
      <c r="D62" s="58">
        <v>7</v>
      </c>
      <c r="E62" s="59">
        <f t="shared" si="8"/>
        <v>7.35</v>
      </c>
      <c r="F62" s="59">
        <f t="shared" si="1"/>
        <v>36.75</v>
      </c>
      <c r="G62" s="59" t="s">
        <v>793</v>
      </c>
      <c r="H62" s="59" t="s">
        <v>135</v>
      </c>
    </row>
    <row r="63" spans="1:8" ht="14.25" customHeight="1" x14ac:dyDescent="0.2">
      <c r="A63" s="60" t="s">
        <v>23</v>
      </c>
      <c r="B63" s="56" t="s">
        <v>14</v>
      </c>
      <c r="C63" s="57">
        <v>35</v>
      </c>
      <c r="D63" s="58">
        <v>3</v>
      </c>
      <c r="E63" s="59">
        <f t="shared" si="8"/>
        <v>3.15</v>
      </c>
      <c r="F63" s="59">
        <f t="shared" si="1"/>
        <v>110.25</v>
      </c>
      <c r="G63" s="59" t="s">
        <v>793</v>
      </c>
      <c r="H63" s="59" t="s">
        <v>135</v>
      </c>
    </row>
    <row r="64" spans="1:8" ht="14.25" customHeight="1" x14ac:dyDescent="0.2">
      <c r="A64" s="55" t="s">
        <v>116</v>
      </c>
      <c r="B64" s="56" t="s">
        <v>14</v>
      </c>
      <c r="C64" s="57">
        <v>35</v>
      </c>
      <c r="D64" s="58">
        <v>11</v>
      </c>
      <c r="E64" s="59">
        <f t="shared" si="8"/>
        <v>11.55</v>
      </c>
      <c r="F64" s="59">
        <f t="shared" si="1"/>
        <v>404.25</v>
      </c>
      <c r="G64" s="59" t="s">
        <v>793</v>
      </c>
      <c r="H64" s="59" t="s">
        <v>135</v>
      </c>
    </row>
    <row r="65" spans="1:8" ht="14.25" customHeight="1" x14ac:dyDescent="0.2">
      <c r="A65" s="55" t="s">
        <v>83</v>
      </c>
      <c r="B65" s="56" t="s">
        <v>14</v>
      </c>
      <c r="C65" s="57">
        <v>6</v>
      </c>
      <c r="D65" s="58">
        <v>26</v>
      </c>
      <c r="E65" s="59">
        <f t="shared" si="8"/>
        <v>27.3</v>
      </c>
      <c r="F65" s="59">
        <f t="shared" si="1"/>
        <v>163.80000000000001</v>
      </c>
      <c r="G65" s="59" t="s">
        <v>793</v>
      </c>
      <c r="H65" s="59" t="s">
        <v>135</v>
      </c>
    </row>
    <row r="66" spans="1:8" ht="14.25" customHeight="1" x14ac:dyDescent="0.2">
      <c r="A66" s="63" t="s">
        <v>20</v>
      </c>
      <c r="B66" s="56" t="s">
        <v>14</v>
      </c>
      <c r="C66" s="62">
        <v>8000</v>
      </c>
      <c r="D66" s="59">
        <v>5.19</v>
      </c>
      <c r="E66" s="59">
        <f t="shared" si="8"/>
        <v>5.4495000000000005</v>
      </c>
      <c r="F66" s="59">
        <f t="shared" si="1"/>
        <v>43596</v>
      </c>
      <c r="G66" s="59" t="s">
        <v>793</v>
      </c>
      <c r="H66" s="59" t="s">
        <v>135</v>
      </c>
    </row>
    <row r="67" spans="1:8" ht="14.25" customHeight="1" x14ac:dyDescent="0.2">
      <c r="A67" s="55" t="s">
        <v>69</v>
      </c>
      <c r="B67" s="56" t="s">
        <v>14</v>
      </c>
      <c r="C67" s="57">
        <v>10</v>
      </c>
      <c r="D67" s="58">
        <v>467.99</v>
      </c>
      <c r="E67" s="59">
        <f t="shared" si="8"/>
        <v>491.3895</v>
      </c>
      <c r="F67" s="59">
        <f t="shared" si="1"/>
        <v>4913.8950000000004</v>
      </c>
      <c r="G67" s="59" t="s">
        <v>793</v>
      </c>
      <c r="H67" s="59" t="s">
        <v>135</v>
      </c>
    </row>
    <row r="68" spans="1:8" ht="14.25" customHeight="1" x14ac:dyDescent="0.2">
      <c r="A68" s="68" t="s">
        <v>128</v>
      </c>
      <c r="B68" s="56" t="s">
        <v>14</v>
      </c>
      <c r="C68" s="57">
        <v>2</v>
      </c>
      <c r="D68" s="69">
        <v>38.4</v>
      </c>
      <c r="E68" s="59">
        <f t="shared" si="8"/>
        <v>40.32</v>
      </c>
      <c r="F68" s="59">
        <f t="shared" si="1"/>
        <v>80.64</v>
      </c>
      <c r="G68" s="59" t="s">
        <v>793</v>
      </c>
      <c r="H68" s="59" t="s">
        <v>135</v>
      </c>
    </row>
    <row r="69" spans="1:8" ht="14.25" customHeight="1" x14ac:dyDescent="0.2">
      <c r="A69" s="55" t="s">
        <v>61</v>
      </c>
      <c r="B69" s="56" t="s">
        <v>14</v>
      </c>
      <c r="C69" s="57">
        <v>100</v>
      </c>
      <c r="D69" s="58">
        <v>5.45</v>
      </c>
      <c r="E69" s="59">
        <f t="shared" si="8"/>
        <v>5.7225000000000001</v>
      </c>
      <c r="F69" s="59">
        <f t="shared" si="1"/>
        <v>572.25</v>
      </c>
      <c r="G69" s="59" t="s">
        <v>793</v>
      </c>
      <c r="H69" s="59" t="s">
        <v>135</v>
      </c>
    </row>
    <row r="70" spans="1:8" ht="14.25" customHeight="1" x14ac:dyDescent="0.2">
      <c r="A70" s="125" t="s">
        <v>761</v>
      </c>
      <c r="B70" s="56" t="s">
        <v>14</v>
      </c>
      <c r="C70" s="57">
        <v>250</v>
      </c>
      <c r="D70" s="58">
        <v>19.899999999999999</v>
      </c>
      <c r="E70" s="59">
        <f t="shared" ref="E70" si="11">D70*5%+D70</f>
        <v>20.895</v>
      </c>
      <c r="F70" s="59">
        <f t="shared" ref="F70" si="12">C70*E70</f>
        <v>5223.75</v>
      </c>
      <c r="G70" s="59" t="s">
        <v>793</v>
      </c>
      <c r="H70" s="59" t="s">
        <v>135</v>
      </c>
    </row>
    <row r="71" spans="1:8" ht="14.25" customHeight="1" x14ac:dyDescent="0.2">
      <c r="A71" s="68" t="s">
        <v>130</v>
      </c>
      <c r="B71" s="56" t="s">
        <v>14</v>
      </c>
      <c r="C71" s="57">
        <v>300</v>
      </c>
      <c r="D71" s="69">
        <v>1.58</v>
      </c>
      <c r="E71" s="59">
        <f t="shared" si="8"/>
        <v>1.659</v>
      </c>
      <c r="F71" s="59">
        <f t="shared" si="1"/>
        <v>497.7</v>
      </c>
      <c r="G71" s="59" t="s">
        <v>793</v>
      </c>
      <c r="H71" s="59" t="s">
        <v>135</v>
      </c>
    </row>
    <row r="72" spans="1:8" ht="14.25" customHeight="1" x14ac:dyDescent="0.2">
      <c r="A72" s="68" t="s">
        <v>129</v>
      </c>
      <c r="B72" s="56" t="s">
        <v>14</v>
      </c>
      <c r="C72" s="57">
        <v>300</v>
      </c>
      <c r="D72" s="69">
        <v>1.58</v>
      </c>
      <c r="E72" s="59">
        <f t="shared" si="8"/>
        <v>1.659</v>
      </c>
      <c r="F72" s="59">
        <f t="shared" si="1"/>
        <v>497.7</v>
      </c>
      <c r="G72" s="59" t="s">
        <v>793</v>
      </c>
      <c r="H72" s="59" t="s">
        <v>135</v>
      </c>
    </row>
    <row r="73" spans="1:8" ht="14.25" customHeight="1" x14ac:dyDescent="0.2">
      <c r="A73" s="55" t="s">
        <v>124</v>
      </c>
      <c r="B73" s="56" t="s">
        <v>14</v>
      </c>
      <c r="C73" s="65">
        <v>1000</v>
      </c>
      <c r="D73" s="58">
        <v>16.95</v>
      </c>
      <c r="E73" s="59">
        <f t="shared" ref="E73:E107" si="13">D73*5%+D73</f>
        <v>17.797499999999999</v>
      </c>
      <c r="F73" s="59">
        <f t="shared" ref="F73:F146" si="14">C73*E73</f>
        <v>17797.5</v>
      </c>
      <c r="G73" s="59" t="s">
        <v>793</v>
      </c>
      <c r="H73" s="59" t="s">
        <v>135</v>
      </c>
    </row>
    <row r="74" spans="1:8" ht="14.25" customHeight="1" x14ac:dyDescent="0.2">
      <c r="A74" s="55" t="s">
        <v>125</v>
      </c>
      <c r="B74" s="56" t="s">
        <v>14</v>
      </c>
      <c r="C74" s="57">
        <v>500</v>
      </c>
      <c r="D74" s="58">
        <v>16.95</v>
      </c>
      <c r="E74" s="59">
        <f t="shared" si="13"/>
        <v>17.797499999999999</v>
      </c>
      <c r="F74" s="59">
        <f t="shared" si="14"/>
        <v>8898.75</v>
      </c>
      <c r="G74" s="59" t="s">
        <v>793</v>
      </c>
      <c r="H74" s="59" t="s">
        <v>135</v>
      </c>
    </row>
    <row r="75" spans="1:8" ht="14.25" customHeight="1" x14ac:dyDescent="0.2">
      <c r="A75" s="55" t="s">
        <v>123</v>
      </c>
      <c r="B75" s="56" t="s">
        <v>14</v>
      </c>
      <c r="C75" s="57">
        <v>500</v>
      </c>
      <c r="D75" s="58">
        <v>16.95</v>
      </c>
      <c r="E75" s="59">
        <f t="shared" si="13"/>
        <v>17.797499999999999</v>
      </c>
      <c r="F75" s="59">
        <f t="shared" si="14"/>
        <v>8898.75</v>
      </c>
      <c r="G75" s="59" t="s">
        <v>793</v>
      </c>
      <c r="H75" s="59" t="s">
        <v>135</v>
      </c>
    </row>
    <row r="76" spans="1:8" ht="14.25" customHeight="1" x14ac:dyDescent="0.2">
      <c r="A76" s="55" t="s">
        <v>102</v>
      </c>
      <c r="B76" s="56" t="s">
        <v>14</v>
      </c>
      <c r="C76" s="57">
        <v>150</v>
      </c>
      <c r="D76" s="58">
        <v>17.32</v>
      </c>
      <c r="E76" s="59">
        <f t="shared" si="13"/>
        <v>18.186</v>
      </c>
      <c r="F76" s="59">
        <f t="shared" si="14"/>
        <v>2727.9</v>
      </c>
      <c r="G76" s="59" t="s">
        <v>793</v>
      </c>
      <c r="H76" s="59" t="s">
        <v>135</v>
      </c>
    </row>
    <row r="77" spans="1:8" ht="14.25" customHeight="1" x14ac:dyDescent="0.2">
      <c r="A77" s="55" t="s">
        <v>55</v>
      </c>
      <c r="B77" s="56" t="s">
        <v>14</v>
      </c>
      <c r="C77" s="57">
        <v>5</v>
      </c>
      <c r="D77" s="58">
        <v>18.45</v>
      </c>
      <c r="E77" s="59">
        <f t="shared" si="13"/>
        <v>19.372499999999999</v>
      </c>
      <c r="F77" s="59">
        <f t="shared" si="14"/>
        <v>96.862499999999997</v>
      </c>
      <c r="G77" s="59" t="s">
        <v>793</v>
      </c>
      <c r="H77" s="59" t="s">
        <v>135</v>
      </c>
    </row>
    <row r="78" spans="1:8" ht="14.25" customHeight="1" x14ac:dyDescent="0.2">
      <c r="A78" s="55" t="s">
        <v>766</v>
      </c>
      <c r="B78" s="56" t="s">
        <v>14</v>
      </c>
      <c r="C78" s="57">
        <v>100</v>
      </c>
      <c r="D78" s="58">
        <v>22.89</v>
      </c>
      <c r="E78" s="59">
        <f t="shared" ref="E78" si="15">D78*5%+D78</f>
        <v>24.034500000000001</v>
      </c>
      <c r="F78" s="59">
        <f t="shared" ref="F78" si="16">C78*E78</f>
        <v>2403.4500000000003</v>
      </c>
      <c r="G78" s="59" t="s">
        <v>793</v>
      </c>
      <c r="H78" s="59" t="s">
        <v>135</v>
      </c>
    </row>
    <row r="79" spans="1:8" ht="14.25" customHeight="1" x14ac:dyDescent="0.2">
      <c r="A79" s="55" t="s">
        <v>64</v>
      </c>
      <c r="B79" s="56" t="s">
        <v>14</v>
      </c>
      <c r="C79" s="62">
        <v>500</v>
      </c>
      <c r="D79" s="59">
        <v>6.85</v>
      </c>
      <c r="E79" s="59">
        <f t="shared" si="13"/>
        <v>7.1924999999999999</v>
      </c>
      <c r="F79" s="59">
        <f t="shared" si="14"/>
        <v>3596.25</v>
      </c>
      <c r="G79" s="59" t="s">
        <v>793</v>
      </c>
      <c r="H79" s="59" t="s">
        <v>135</v>
      </c>
    </row>
    <row r="80" spans="1:8" ht="14.25" customHeight="1" x14ac:dyDescent="0.2">
      <c r="A80" s="55" t="s">
        <v>117</v>
      </c>
      <c r="B80" s="56" t="s">
        <v>14</v>
      </c>
      <c r="C80" s="65">
        <v>1000</v>
      </c>
      <c r="D80" s="58">
        <v>1.07</v>
      </c>
      <c r="E80" s="59">
        <f t="shared" si="13"/>
        <v>1.1235000000000002</v>
      </c>
      <c r="F80" s="59">
        <f t="shared" si="14"/>
        <v>1123.5000000000002</v>
      </c>
      <c r="G80" s="59" t="s">
        <v>793</v>
      </c>
      <c r="H80" s="59" t="s">
        <v>135</v>
      </c>
    </row>
    <row r="81" spans="1:8" ht="14.25" customHeight="1" x14ac:dyDescent="0.2">
      <c r="A81" s="55" t="s">
        <v>84</v>
      </c>
      <c r="B81" s="56" t="s">
        <v>14</v>
      </c>
      <c r="C81" s="57">
        <v>24</v>
      </c>
      <c r="D81" s="58">
        <v>3.9</v>
      </c>
      <c r="E81" s="59">
        <f t="shared" si="13"/>
        <v>4.0949999999999998</v>
      </c>
      <c r="F81" s="59">
        <f t="shared" si="14"/>
        <v>98.28</v>
      </c>
      <c r="G81" s="59" t="s">
        <v>793</v>
      </c>
      <c r="H81" s="59" t="s">
        <v>135</v>
      </c>
    </row>
    <row r="82" spans="1:8" ht="14.25" customHeight="1" x14ac:dyDescent="0.2">
      <c r="A82" s="55" t="s">
        <v>109</v>
      </c>
      <c r="B82" s="56" t="s">
        <v>14</v>
      </c>
      <c r="C82" s="57">
        <v>11</v>
      </c>
      <c r="D82" s="58">
        <v>333</v>
      </c>
      <c r="E82" s="59">
        <f t="shared" si="13"/>
        <v>349.65</v>
      </c>
      <c r="F82" s="59">
        <f t="shared" si="14"/>
        <v>3846.1499999999996</v>
      </c>
      <c r="G82" s="59" t="s">
        <v>793</v>
      </c>
      <c r="H82" s="59" t="s">
        <v>135</v>
      </c>
    </row>
    <row r="83" spans="1:8" ht="14.25" customHeight="1" x14ac:dyDescent="0.2">
      <c r="A83" s="61" t="s">
        <v>105</v>
      </c>
      <c r="B83" s="56" t="s">
        <v>14</v>
      </c>
      <c r="C83" s="57">
        <v>2</v>
      </c>
      <c r="D83" s="58">
        <v>66.25</v>
      </c>
      <c r="E83" s="59">
        <f t="shared" si="13"/>
        <v>69.5625</v>
      </c>
      <c r="F83" s="59">
        <f t="shared" si="14"/>
        <v>139.125</v>
      </c>
      <c r="G83" s="59" t="s">
        <v>793</v>
      </c>
      <c r="H83" s="59" t="s">
        <v>135</v>
      </c>
    </row>
    <row r="84" spans="1:8" ht="14.25" customHeight="1" x14ac:dyDescent="0.2">
      <c r="A84" s="61" t="s">
        <v>71</v>
      </c>
      <c r="B84" s="56" t="s">
        <v>14</v>
      </c>
      <c r="C84" s="56">
        <v>20</v>
      </c>
      <c r="D84" s="59">
        <v>65</v>
      </c>
      <c r="E84" s="59">
        <f t="shared" si="13"/>
        <v>68.25</v>
      </c>
      <c r="F84" s="59">
        <f t="shared" si="14"/>
        <v>1365</v>
      </c>
      <c r="G84" s="59" t="s">
        <v>793</v>
      </c>
      <c r="H84" s="59" t="s">
        <v>135</v>
      </c>
    </row>
    <row r="85" spans="1:8" ht="14.25" customHeight="1" x14ac:dyDescent="0.2">
      <c r="A85" s="55" t="s">
        <v>98</v>
      </c>
      <c r="B85" s="56" t="s">
        <v>14</v>
      </c>
      <c r="C85" s="57">
        <v>20</v>
      </c>
      <c r="D85" s="58">
        <v>39</v>
      </c>
      <c r="E85" s="59">
        <f t="shared" si="13"/>
        <v>40.950000000000003</v>
      </c>
      <c r="F85" s="59">
        <f t="shared" si="14"/>
        <v>819</v>
      </c>
      <c r="G85" s="59" t="s">
        <v>793</v>
      </c>
      <c r="H85" s="59" t="s">
        <v>135</v>
      </c>
    </row>
    <row r="86" spans="1:8" ht="14.25" customHeight="1" x14ac:dyDescent="0.2">
      <c r="A86" s="55" t="s">
        <v>103</v>
      </c>
      <c r="B86" s="56" t="s">
        <v>14</v>
      </c>
      <c r="C86" s="57">
        <v>60</v>
      </c>
      <c r="D86" s="58">
        <v>50</v>
      </c>
      <c r="E86" s="59">
        <f t="shared" si="13"/>
        <v>52.5</v>
      </c>
      <c r="F86" s="59">
        <f t="shared" si="14"/>
        <v>3150</v>
      </c>
      <c r="G86" s="59" t="s">
        <v>793</v>
      </c>
      <c r="H86" s="59" t="s">
        <v>135</v>
      </c>
    </row>
    <row r="87" spans="1:8" ht="14.25" customHeight="1" x14ac:dyDescent="0.2">
      <c r="A87" s="60" t="s">
        <v>49</v>
      </c>
      <c r="B87" s="56" t="s">
        <v>14</v>
      </c>
      <c r="C87" s="57">
        <v>30</v>
      </c>
      <c r="D87" s="58">
        <v>65</v>
      </c>
      <c r="E87" s="59">
        <f t="shared" si="13"/>
        <v>68.25</v>
      </c>
      <c r="F87" s="59">
        <f t="shared" si="14"/>
        <v>2047.5</v>
      </c>
      <c r="G87" s="59" t="s">
        <v>793</v>
      </c>
      <c r="H87" s="59" t="s">
        <v>135</v>
      </c>
    </row>
    <row r="88" spans="1:8" ht="14.25" customHeight="1" x14ac:dyDescent="0.2">
      <c r="A88" s="60" t="s">
        <v>50</v>
      </c>
      <c r="B88" s="56" t="s">
        <v>14</v>
      </c>
      <c r="C88" s="57">
        <v>70</v>
      </c>
      <c r="D88" s="58">
        <v>80</v>
      </c>
      <c r="E88" s="59">
        <f t="shared" si="13"/>
        <v>84</v>
      </c>
      <c r="F88" s="59">
        <f t="shared" si="14"/>
        <v>5880</v>
      </c>
      <c r="G88" s="59" t="s">
        <v>793</v>
      </c>
      <c r="H88" s="59" t="s">
        <v>135</v>
      </c>
    </row>
    <row r="89" spans="1:8" ht="14.25" customHeight="1" x14ac:dyDescent="0.2">
      <c r="A89" s="60" t="s">
        <v>51</v>
      </c>
      <c r="B89" s="56" t="s">
        <v>14</v>
      </c>
      <c r="C89" s="57">
        <v>35</v>
      </c>
      <c r="D89" s="58">
        <v>110</v>
      </c>
      <c r="E89" s="59">
        <f t="shared" si="13"/>
        <v>115.5</v>
      </c>
      <c r="F89" s="59">
        <f t="shared" si="14"/>
        <v>4042.5</v>
      </c>
      <c r="G89" s="59" t="s">
        <v>793</v>
      </c>
      <c r="H89" s="59" t="s">
        <v>135</v>
      </c>
    </row>
    <row r="90" spans="1:8" ht="14.25" customHeight="1" x14ac:dyDescent="0.2">
      <c r="A90" s="55" t="s">
        <v>118</v>
      </c>
      <c r="B90" s="56" t="s">
        <v>14</v>
      </c>
      <c r="C90" s="57">
        <v>45</v>
      </c>
      <c r="D90" s="58">
        <v>26</v>
      </c>
      <c r="E90" s="59">
        <f t="shared" si="13"/>
        <v>27.3</v>
      </c>
      <c r="F90" s="59">
        <f t="shared" si="14"/>
        <v>1228.5</v>
      </c>
      <c r="G90" s="59" t="s">
        <v>793</v>
      </c>
      <c r="H90" s="59" t="s">
        <v>135</v>
      </c>
    </row>
    <row r="91" spans="1:8" ht="14.25" customHeight="1" x14ac:dyDescent="0.2">
      <c r="A91" s="55" t="s">
        <v>119</v>
      </c>
      <c r="B91" s="56" t="s">
        <v>14</v>
      </c>
      <c r="C91" s="57">
        <v>500</v>
      </c>
      <c r="D91" s="58">
        <v>9.1</v>
      </c>
      <c r="E91" s="59">
        <f t="shared" si="13"/>
        <v>9.5549999999999997</v>
      </c>
      <c r="F91" s="59">
        <f t="shared" si="14"/>
        <v>4777.5</v>
      </c>
      <c r="G91" s="59" t="s">
        <v>793</v>
      </c>
      <c r="H91" s="59" t="s">
        <v>135</v>
      </c>
    </row>
    <row r="92" spans="1:8" ht="14.25" customHeight="1" x14ac:dyDescent="0.2">
      <c r="A92" s="55" t="s">
        <v>56</v>
      </c>
      <c r="B92" s="56" t="s">
        <v>14</v>
      </c>
      <c r="C92" s="57">
        <v>10</v>
      </c>
      <c r="D92" s="58">
        <v>21</v>
      </c>
      <c r="E92" s="59">
        <f t="shared" si="13"/>
        <v>22.05</v>
      </c>
      <c r="F92" s="59">
        <f t="shared" si="14"/>
        <v>220.5</v>
      </c>
      <c r="G92" s="59" t="s">
        <v>793</v>
      </c>
      <c r="H92" s="59" t="s">
        <v>135</v>
      </c>
    </row>
    <row r="93" spans="1:8" ht="14.25" customHeight="1" x14ac:dyDescent="0.2">
      <c r="A93" s="55" t="s">
        <v>85</v>
      </c>
      <c r="B93" s="56" t="s">
        <v>14</v>
      </c>
      <c r="C93" s="57">
        <v>15</v>
      </c>
      <c r="D93" s="58">
        <v>12.8</v>
      </c>
      <c r="E93" s="59">
        <f t="shared" si="13"/>
        <v>13.440000000000001</v>
      </c>
      <c r="F93" s="59">
        <f t="shared" si="14"/>
        <v>201.60000000000002</v>
      </c>
      <c r="G93" s="59" t="s">
        <v>793</v>
      </c>
      <c r="H93" s="59" t="s">
        <v>135</v>
      </c>
    </row>
    <row r="94" spans="1:8" ht="14.25" customHeight="1" x14ac:dyDescent="0.2">
      <c r="A94" s="55" t="s">
        <v>57</v>
      </c>
      <c r="B94" s="56" t="s">
        <v>14</v>
      </c>
      <c r="C94" s="57">
        <v>10</v>
      </c>
      <c r="D94" s="58">
        <v>21</v>
      </c>
      <c r="E94" s="59">
        <f t="shared" si="13"/>
        <v>22.05</v>
      </c>
      <c r="F94" s="59">
        <f t="shared" si="14"/>
        <v>220.5</v>
      </c>
      <c r="G94" s="59" t="s">
        <v>793</v>
      </c>
      <c r="H94" s="59" t="s">
        <v>135</v>
      </c>
    </row>
    <row r="95" spans="1:8" ht="14.25" customHeight="1" x14ac:dyDescent="0.2">
      <c r="A95" s="55" t="s">
        <v>86</v>
      </c>
      <c r="B95" s="56" t="s">
        <v>14</v>
      </c>
      <c r="C95" s="57">
        <v>6</v>
      </c>
      <c r="D95" s="58">
        <v>430</v>
      </c>
      <c r="E95" s="59">
        <f t="shared" si="13"/>
        <v>451.5</v>
      </c>
      <c r="F95" s="59">
        <f t="shared" si="14"/>
        <v>2709</v>
      </c>
      <c r="G95" s="59" t="s">
        <v>793</v>
      </c>
      <c r="H95" s="59" t="s">
        <v>135</v>
      </c>
    </row>
    <row r="96" spans="1:8" ht="14.25" customHeight="1" x14ac:dyDescent="0.2">
      <c r="A96" s="55" t="s">
        <v>768</v>
      </c>
      <c r="B96" s="56" t="s">
        <v>14</v>
      </c>
      <c r="C96" s="57">
        <v>20</v>
      </c>
      <c r="D96" s="58">
        <v>72</v>
      </c>
      <c r="E96" s="59">
        <f>D96*5%+D96</f>
        <v>75.599999999999994</v>
      </c>
      <c r="F96" s="59">
        <f>C96*E96</f>
        <v>1512</v>
      </c>
      <c r="G96" s="59" t="s">
        <v>793</v>
      </c>
      <c r="H96" s="59" t="s">
        <v>135</v>
      </c>
    </row>
    <row r="97" spans="1:8" ht="14.25" customHeight="1" x14ac:dyDescent="0.2">
      <c r="A97" s="55" t="s">
        <v>87</v>
      </c>
      <c r="B97" s="56" t="s">
        <v>14</v>
      </c>
      <c r="C97" s="57">
        <v>10</v>
      </c>
      <c r="D97" s="58">
        <v>23.9</v>
      </c>
      <c r="E97" s="59">
        <f t="shared" si="13"/>
        <v>25.094999999999999</v>
      </c>
      <c r="F97" s="59">
        <f t="shared" si="14"/>
        <v>250.95</v>
      </c>
      <c r="G97" s="59" t="s">
        <v>793</v>
      </c>
      <c r="H97" s="59" t="s">
        <v>135</v>
      </c>
    </row>
    <row r="98" spans="1:8" ht="14.25" customHeight="1" x14ac:dyDescent="0.2">
      <c r="A98" s="70" t="s">
        <v>73</v>
      </c>
      <c r="B98" s="56" t="s">
        <v>14</v>
      </c>
      <c r="C98" s="65">
        <v>10000</v>
      </c>
      <c r="D98" s="58">
        <v>2.4</v>
      </c>
      <c r="E98" s="59">
        <f t="shared" si="13"/>
        <v>2.52</v>
      </c>
      <c r="F98" s="59">
        <f t="shared" si="14"/>
        <v>25200</v>
      </c>
      <c r="G98" s="59" t="s">
        <v>793</v>
      </c>
      <c r="H98" s="59" t="s">
        <v>135</v>
      </c>
    </row>
    <row r="99" spans="1:8" ht="14.25" customHeight="1" x14ac:dyDescent="0.2">
      <c r="A99" s="60" t="s">
        <v>24</v>
      </c>
      <c r="B99" s="56" t="s">
        <v>14</v>
      </c>
      <c r="C99" s="57">
        <v>60</v>
      </c>
      <c r="D99" s="58">
        <v>18.5</v>
      </c>
      <c r="E99" s="59">
        <f t="shared" si="13"/>
        <v>19.425000000000001</v>
      </c>
      <c r="F99" s="59">
        <f t="shared" si="14"/>
        <v>1165.5</v>
      </c>
      <c r="G99" s="59" t="s">
        <v>793</v>
      </c>
      <c r="H99" s="59" t="s">
        <v>135</v>
      </c>
    </row>
    <row r="100" spans="1:8" ht="14.25" customHeight="1" x14ac:dyDescent="0.2">
      <c r="A100" s="55" t="s">
        <v>70</v>
      </c>
      <c r="B100" s="56" t="s">
        <v>14</v>
      </c>
      <c r="C100" s="57">
        <v>10</v>
      </c>
      <c r="D100" s="58">
        <v>25.78</v>
      </c>
      <c r="E100" s="59">
        <f t="shared" si="13"/>
        <v>27.069000000000003</v>
      </c>
      <c r="F100" s="59">
        <f t="shared" si="14"/>
        <v>270.69000000000005</v>
      </c>
      <c r="G100" s="59" t="s">
        <v>793</v>
      </c>
      <c r="H100" s="59" t="s">
        <v>135</v>
      </c>
    </row>
    <row r="101" spans="1:8" ht="14.25" customHeight="1" x14ac:dyDescent="0.2">
      <c r="A101" s="60" t="s">
        <v>25</v>
      </c>
      <c r="B101" s="56" t="s">
        <v>14</v>
      </c>
      <c r="C101" s="57">
        <v>95</v>
      </c>
      <c r="D101" s="58">
        <v>12</v>
      </c>
      <c r="E101" s="59">
        <f t="shared" si="13"/>
        <v>12.6</v>
      </c>
      <c r="F101" s="59">
        <f t="shared" si="14"/>
        <v>1197</v>
      </c>
      <c r="G101" s="59" t="s">
        <v>793</v>
      </c>
      <c r="H101" s="59" t="s">
        <v>135</v>
      </c>
    </row>
    <row r="102" spans="1:8" ht="14.25" customHeight="1" x14ac:dyDescent="0.2">
      <c r="A102" s="60" t="s">
        <v>42</v>
      </c>
      <c r="B102" s="56" t="s">
        <v>14</v>
      </c>
      <c r="C102" s="57">
        <v>80</v>
      </c>
      <c r="D102" s="58">
        <v>21.25</v>
      </c>
      <c r="E102" s="59">
        <f t="shared" si="13"/>
        <v>22.3125</v>
      </c>
      <c r="F102" s="59">
        <f t="shared" si="14"/>
        <v>1785</v>
      </c>
      <c r="G102" s="59" t="s">
        <v>793</v>
      </c>
      <c r="H102" s="59" t="s">
        <v>135</v>
      </c>
    </row>
    <row r="103" spans="1:8" ht="14.25" customHeight="1" x14ac:dyDescent="0.2">
      <c r="A103" s="60" t="s">
        <v>750</v>
      </c>
      <c r="B103" s="56" t="s">
        <v>694</v>
      </c>
      <c r="C103" s="57">
        <v>20</v>
      </c>
      <c r="D103" s="58">
        <v>107.5</v>
      </c>
      <c r="E103" s="59">
        <f t="shared" si="13"/>
        <v>112.875</v>
      </c>
      <c r="F103" s="59">
        <f t="shared" si="14"/>
        <v>2257.5</v>
      </c>
      <c r="G103" s="59" t="s">
        <v>793</v>
      </c>
      <c r="H103" s="59" t="s">
        <v>135</v>
      </c>
    </row>
    <row r="104" spans="1:8" ht="14.25" customHeight="1" x14ac:dyDescent="0.2">
      <c r="A104" s="60" t="s">
        <v>52</v>
      </c>
      <c r="B104" s="56" t="s">
        <v>14</v>
      </c>
      <c r="C104" s="57">
        <v>105</v>
      </c>
      <c r="D104" s="58">
        <v>32</v>
      </c>
      <c r="E104" s="59">
        <f t="shared" si="13"/>
        <v>33.6</v>
      </c>
      <c r="F104" s="59">
        <f t="shared" si="14"/>
        <v>3528</v>
      </c>
      <c r="G104" s="59" t="s">
        <v>793</v>
      </c>
      <c r="H104" s="59" t="s">
        <v>135</v>
      </c>
    </row>
    <row r="105" spans="1:8" ht="14.25" customHeight="1" x14ac:dyDescent="0.2">
      <c r="A105" s="60" t="s">
        <v>53</v>
      </c>
      <c r="B105" s="56" t="s">
        <v>14</v>
      </c>
      <c r="C105" s="57">
        <v>100</v>
      </c>
      <c r="D105" s="58">
        <v>43.5</v>
      </c>
      <c r="E105" s="59">
        <f t="shared" si="13"/>
        <v>45.674999999999997</v>
      </c>
      <c r="F105" s="59">
        <f t="shared" si="14"/>
        <v>4567.5</v>
      </c>
      <c r="G105" s="59" t="s">
        <v>793</v>
      </c>
      <c r="H105" s="59" t="s">
        <v>135</v>
      </c>
    </row>
    <row r="106" spans="1:8" ht="14.25" customHeight="1" x14ac:dyDescent="0.2">
      <c r="A106" s="60" t="s">
        <v>43</v>
      </c>
      <c r="B106" s="56" t="s">
        <v>14</v>
      </c>
      <c r="C106" s="57">
        <v>100</v>
      </c>
      <c r="D106" s="58">
        <v>14.84</v>
      </c>
      <c r="E106" s="59">
        <f t="shared" si="13"/>
        <v>15.582000000000001</v>
      </c>
      <c r="F106" s="59">
        <f t="shared" si="14"/>
        <v>1558.2</v>
      </c>
      <c r="G106" s="59" t="s">
        <v>793</v>
      </c>
      <c r="H106" s="59" t="s">
        <v>135</v>
      </c>
    </row>
    <row r="107" spans="1:8" ht="14.25" customHeight="1" x14ac:dyDescent="0.2">
      <c r="A107" s="60" t="s">
        <v>54</v>
      </c>
      <c r="B107" s="56" t="s">
        <v>14</v>
      </c>
      <c r="C107" s="57">
        <v>100</v>
      </c>
      <c r="D107" s="58">
        <v>17.5</v>
      </c>
      <c r="E107" s="59">
        <f t="shared" si="13"/>
        <v>18.375</v>
      </c>
      <c r="F107" s="59">
        <f t="shared" si="14"/>
        <v>1837.5</v>
      </c>
      <c r="G107" s="59" t="s">
        <v>793</v>
      </c>
      <c r="H107" s="59" t="s">
        <v>135</v>
      </c>
    </row>
    <row r="108" spans="1:8" ht="14.25" customHeight="1" x14ac:dyDescent="0.2">
      <c r="A108" s="68" t="s">
        <v>127</v>
      </c>
      <c r="B108" s="56" t="s">
        <v>14</v>
      </c>
      <c r="C108" s="57">
        <v>1</v>
      </c>
      <c r="D108" s="69">
        <v>128</v>
      </c>
      <c r="E108" s="59">
        <f t="shared" ref="E108:E139" si="17">D108*5%+D108</f>
        <v>134.4</v>
      </c>
      <c r="F108" s="59">
        <f t="shared" si="14"/>
        <v>134.4</v>
      </c>
      <c r="G108" s="59" t="s">
        <v>793</v>
      </c>
      <c r="H108" s="59" t="s">
        <v>135</v>
      </c>
    </row>
    <row r="109" spans="1:8" ht="14.25" customHeight="1" x14ac:dyDescent="0.2">
      <c r="A109" s="61" t="s">
        <v>58</v>
      </c>
      <c r="B109" s="56" t="s">
        <v>14</v>
      </c>
      <c r="C109" s="56">
        <v>20</v>
      </c>
      <c r="D109" s="59">
        <v>98</v>
      </c>
      <c r="E109" s="59">
        <f t="shared" si="17"/>
        <v>102.9</v>
      </c>
      <c r="F109" s="59">
        <f t="shared" si="14"/>
        <v>2058</v>
      </c>
      <c r="G109" s="59" t="s">
        <v>793</v>
      </c>
      <c r="H109" s="59" t="s">
        <v>135</v>
      </c>
    </row>
    <row r="110" spans="1:8" ht="14.25" customHeight="1" x14ac:dyDescent="0.2">
      <c r="A110" s="60" t="s">
        <v>44</v>
      </c>
      <c r="B110" s="56" t="s">
        <v>14</v>
      </c>
      <c r="C110" s="65">
        <v>1500</v>
      </c>
      <c r="D110" s="58">
        <v>4.49</v>
      </c>
      <c r="E110" s="59">
        <f t="shared" si="17"/>
        <v>4.7145000000000001</v>
      </c>
      <c r="F110" s="59">
        <f t="shared" si="14"/>
        <v>7071.75</v>
      </c>
      <c r="G110" s="59" t="s">
        <v>793</v>
      </c>
      <c r="H110" s="59" t="s">
        <v>135</v>
      </c>
    </row>
    <row r="111" spans="1:8" ht="14.25" customHeight="1" x14ac:dyDescent="0.2">
      <c r="A111" s="60" t="s">
        <v>45</v>
      </c>
      <c r="B111" s="56" t="s">
        <v>14</v>
      </c>
      <c r="C111" s="65">
        <v>2200</v>
      </c>
      <c r="D111" s="58">
        <v>3.99</v>
      </c>
      <c r="E111" s="59">
        <f t="shared" si="17"/>
        <v>4.1895000000000007</v>
      </c>
      <c r="F111" s="59">
        <f t="shared" si="14"/>
        <v>9216.9000000000015</v>
      </c>
      <c r="G111" s="59" t="s">
        <v>793</v>
      </c>
      <c r="H111" s="59" t="s">
        <v>135</v>
      </c>
    </row>
    <row r="112" spans="1:8" ht="14.25" customHeight="1" x14ac:dyDescent="0.2">
      <c r="A112" s="55" t="s">
        <v>771</v>
      </c>
      <c r="B112" s="56" t="s">
        <v>14</v>
      </c>
      <c r="C112" s="65">
        <v>8000</v>
      </c>
      <c r="D112" s="58">
        <v>0.8</v>
      </c>
      <c r="E112" s="59">
        <f t="shared" ref="E112" si="18">D112*5%+D112</f>
        <v>0.84000000000000008</v>
      </c>
      <c r="F112" s="59">
        <f t="shared" ref="F112" si="19">C112*E112</f>
        <v>6720.0000000000009</v>
      </c>
      <c r="G112" s="59" t="s">
        <v>793</v>
      </c>
      <c r="H112" s="59" t="s">
        <v>135</v>
      </c>
    </row>
    <row r="113" spans="1:8" ht="14.25" customHeight="1" x14ac:dyDescent="0.2">
      <c r="A113" s="55" t="s">
        <v>772</v>
      </c>
      <c r="B113" s="56" t="s">
        <v>14</v>
      </c>
      <c r="C113" s="65">
        <v>8000</v>
      </c>
      <c r="D113" s="58">
        <v>0.8</v>
      </c>
      <c r="E113" s="59">
        <f t="shared" ref="E113" si="20">D113*5%+D113</f>
        <v>0.84000000000000008</v>
      </c>
      <c r="F113" s="59">
        <f t="shared" ref="F113" si="21">C113*E113</f>
        <v>6720.0000000000009</v>
      </c>
      <c r="G113" s="59" t="s">
        <v>793</v>
      </c>
      <c r="H113" s="59" t="s">
        <v>135</v>
      </c>
    </row>
    <row r="114" spans="1:8" ht="14.25" customHeight="1" x14ac:dyDescent="0.2">
      <c r="A114" s="55" t="s">
        <v>773</v>
      </c>
      <c r="B114" s="56" t="s">
        <v>14</v>
      </c>
      <c r="C114" s="65">
        <v>8000</v>
      </c>
      <c r="D114" s="58">
        <v>0.8</v>
      </c>
      <c r="E114" s="59">
        <f t="shared" ref="E114" si="22">D114*5%+D114</f>
        <v>0.84000000000000008</v>
      </c>
      <c r="F114" s="59">
        <f t="shared" ref="F114" si="23">C114*E114</f>
        <v>6720.0000000000009</v>
      </c>
      <c r="G114" s="59" t="s">
        <v>793</v>
      </c>
      <c r="H114" s="59" t="s">
        <v>135</v>
      </c>
    </row>
    <row r="115" spans="1:8" ht="14.25" customHeight="1" x14ac:dyDescent="0.2">
      <c r="A115" s="55" t="s">
        <v>769</v>
      </c>
      <c r="B115" s="56" t="s">
        <v>14</v>
      </c>
      <c r="C115" s="65">
        <v>8000</v>
      </c>
      <c r="D115" s="58">
        <v>0.86</v>
      </c>
      <c r="E115" s="59">
        <f t="shared" si="17"/>
        <v>0.90300000000000002</v>
      </c>
      <c r="F115" s="59">
        <f t="shared" si="14"/>
        <v>7224</v>
      </c>
      <c r="G115" s="59" t="s">
        <v>793</v>
      </c>
      <c r="H115" s="59" t="s">
        <v>135</v>
      </c>
    </row>
    <row r="116" spans="1:8" ht="14.25" customHeight="1" x14ac:dyDescent="0.2">
      <c r="A116" s="55" t="s">
        <v>770</v>
      </c>
      <c r="B116" s="56" t="s">
        <v>14</v>
      </c>
      <c r="C116" s="65">
        <v>8000</v>
      </c>
      <c r="D116" s="58">
        <v>0.86</v>
      </c>
      <c r="E116" s="59">
        <f t="shared" ref="E116:E117" si="24">D116*5%+D116</f>
        <v>0.90300000000000002</v>
      </c>
      <c r="F116" s="59">
        <f t="shared" ref="F116:F117" si="25">C116*E116</f>
        <v>7224</v>
      </c>
      <c r="G116" s="59" t="s">
        <v>793</v>
      </c>
      <c r="H116" s="59" t="s">
        <v>135</v>
      </c>
    </row>
    <row r="117" spans="1:8" ht="14.25" customHeight="1" x14ac:dyDescent="0.2">
      <c r="A117" s="55" t="s">
        <v>120</v>
      </c>
      <c r="B117" s="56" t="s">
        <v>14</v>
      </c>
      <c r="C117" s="65">
        <v>8000</v>
      </c>
      <c r="D117" s="58">
        <v>0.86</v>
      </c>
      <c r="E117" s="59">
        <f t="shared" si="24"/>
        <v>0.90300000000000002</v>
      </c>
      <c r="F117" s="59">
        <f t="shared" si="25"/>
        <v>7224</v>
      </c>
      <c r="G117" s="59" t="s">
        <v>793</v>
      </c>
      <c r="H117" s="59" t="s">
        <v>135</v>
      </c>
    </row>
    <row r="118" spans="1:8" ht="14.25" customHeight="1" x14ac:dyDescent="0.2">
      <c r="A118" s="55" t="s">
        <v>88</v>
      </c>
      <c r="B118" s="56" t="s">
        <v>14</v>
      </c>
      <c r="C118" s="57">
        <v>20</v>
      </c>
      <c r="D118" s="58">
        <v>25</v>
      </c>
      <c r="E118" s="59">
        <f t="shared" si="17"/>
        <v>26.25</v>
      </c>
      <c r="F118" s="59">
        <f t="shared" si="14"/>
        <v>525</v>
      </c>
      <c r="G118" s="59" t="s">
        <v>793</v>
      </c>
      <c r="H118" s="59" t="s">
        <v>135</v>
      </c>
    </row>
    <row r="119" spans="1:8" ht="14.25" customHeight="1" x14ac:dyDescent="0.2">
      <c r="A119" s="55" t="s">
        <v>99</v>
      </c>
      <c r="B119" s="56" t="s">
        <v>14</v>
      </c>
      <c r="C119" s="57">
        <v>30</v>
      </c>
      <c r="D119" s="58">
        <v>39.47</v>
      </c>
      <c r="E119" s="59">
        <f t="shared" si="17"/>
        <v>41.4435</v>
      </c>
      <c r="F119" s="59">
        <f t="shared" si="14"/>
        <v>1243.3050000000001</v>
      </c>
      <c r="G119" s="59" t="s">
        <v>793</v>
      </c>
      <c r="H119" s="59" t="s">
        <v>135</v>
      </c>
    </row>
    <row r="120" spans="1:8" ht="14.25" customHeight="1" x14ac:dyDescent="0.2">
      <c r="A120" s="55" t="s">
        <v>27</v>
      </c>
      <c r="B120" s="56" t="s">
        <v>14</v>
      </c>
      <c r="C120" s="57">
        <v>50</v>
      </c>
      <c r="D120" s="58">
        <v>0.78</v>
      </c>
      <c r="E120" s="59">
        <f t="shared" si="17"/>
        <v>0.81900000000000006</v>
      </c>
      <c r="F120" s="59">
        <f t="shared" si="14"/>
        <v>40.950000000000003</v>
      </c>
      <c r="G120" s="59" t="s">
        <v>793</v>
      </c>
      <c r="H120" s="59" t="s">
        <v>135</v>
      </c>
    </row>
    <row r="121" spans="1:8" ht="14.25" customHeight="1" x14ac:dyDescent="0.2">
      <c r="A121" s="55" t="s">
        <v>91</v>
      </c>
      <c r="B121" s="56" t="s">
        <v>14</v>
      </c>
      <c r="C121" s="57">
        <v>50</v>
      </c>
      <c r="D121" s="58">
        <v>2</v>
      </c>
      <c r="E121" s="59">
        <f t="shared" si="17"/>
        <v>2.1</v>
      </c>
      <c r="F121" s="59">
        <f t="shared" si="14"/>
        <v>105</v>
      </c>
      <c r="G121" s="59" t="s">
        <v>793</v>
      </c>
      <c r="H121" s="59" t="s">
        <v>135</v>
      </c>
    </row>
    <row r="122" spans="1:8" ht="14.25" customHeight="1" x14ac:dyDescent="0.2">
      <c r="A122" s="55" t="s">
        <v>122</v>
      </c>
      <c r="B122" s="56" t="s">
        <v>14</v>
      </c>
      <c r="C122" s="57">
        <v>50</v>
      </c>
      <c r="D122" s="58">
        <v>1.9</v>
      </c>
      <c r="E122" s="59">
        <f t="shared" si="17"/>
        <v>1.9949999999999999</v>
      </c>
      <c r="F122" s="59">
        <f t="shared" si="14"/>
        <v>99.75</v>
      </c>
      <c r="G122" s="59" t="s">
        <v>793</v>
      </c>
      <c r="H122" s="59" t="s">
        <v>135</v>
      </c>
    </row>
    <row r="123" spans="1:8" ht="14.25" customHeight="1" x14ac:dyDescent="0.2">
      <c r="A123" s="55" t="s">
        <v>92</v>
      </c>
      <c r="B123" s="56" t="s">
        <v>14</v>
      </c>
      <c r="C123" s="57">
        <v>50</v>
      </c>
      <c r="D123" s="58">
        <v>2.5</v>
      </c>
      <c r="E123" s="59">
        <f t="shared" si="17"/>
        <v>2.625</v>
      </c>
      <c r="F123" s="59">
        <f t="shared" si="14"/>
        <v>131.25</v>
      </c>
      <c r="G123" s="59" t="s">
        <v>793</v>
      </c>
      <c r="H123" s="59" t="s">
        <v>135</v>
      </c>
    </row>
    <row r="124" spans="1:8" ht="14.25" customHeight="1" x14ac:dyDescent="0.2">
      <c r="A124" s="55" t="s">
        <v>121</v>
      </c>
      <c r="B124" s="56" t="s">
        <v>14</v>
      </c>
      <c r="C124" s="57">
        <v>15</v>
      </c>
      <c r="D124" s="58">
        <v>10.7</v>
      </c>
      <c r="E124" s="59">
        <f t="shared" si="17"/>
        <v>11.234999999999999</v>
      </c>
      <c r="F124" s="59">
        <f t="shared" si="14"/>
        <v>168.52499999999998</v>
      </c>
      <c r="G124" s="59" t="s">
        <v>793</v>
      </c>
      <c r="H124" s="59" t="s">
        <v>135</v>
      </c>
    </row>
    <row r="125" spans="1:8" ht="14.25" customHeight="1" x14ac:dyDescent="0.2">
      <c r="A125" s="55" t="s">
        <v>90</v>
      </c>
      <c r="B125" s="56" t="s">
        <v>14</v>
      </c>
      <c r="C125" s="57">
        <v>15</v>
      </c>
      <c r="D125" s="58">
        <v>23</v>
      </c>
      <c r="E125" s="59">
        <f t="shared" si="17"/>
        <v>24.15</v>
      </c>
      <c r="F125" s="59">
        <f t="shared" si="14"/>
        <v>362.25</v>
      </c>
      <c r="G125" s="59" t="s">
        <v>793</v>
      </c>
      <c r="H125" s="59" t="s">
        <v>135</v>
      </c>
    </row>
    <row r="126" spans="1:8" ht="14.25" customHeight="1" x14ac:dyDescent="0.2">
      <c r="A126" s="55" t="s">
        <v>89</v>
      </c>
      <c r="B126" s="56" t="s">
        <v>14</v>
      </c>
      <c r="C126" s="57">
        <v>15</v>
      </c>
      <c r="D126" s="58">
        <v>10.75</v>
      </c>
      <c r="E126" s="59">
        <f t="shared" si="17"/>
        <v>11.2875</v>
      </c>
      <c r="F126" s="59">
        <f t="shared" si="14"/>
        <v>169.3125</v>
      </c>
      <c r="G126" s="59" t="s">
        <v>793</v>
      </c>
      <c r="H126" s="59" t="s">
        <v>135</v>
      </c>
    </row>
    <row r="127" spans="1:8" ht="14.25" customHeight="1" x14ac:dyDescent="0.2">
      <c r="A127" s="64" t="s">
        <v>26</v>
      </c>
      <c r="B127" s="56" t="s">
        <v>14</v>
      </c>
      <c r="C127" s="57">
        <v>15</v>
      </c>
      <c r="D127" s="58">
        <v>8.5</v>
      </c>
      <c r="E127" s="59">
        <f t="shared" si="17"/>
        <v>8.9250000000000007</v>
      </c>
      <c r="F127" s="59">
        <f t="shared" si="14"/>
        <v>133.875</v>
      </c>
      <c r="G127" s="59" t="s">
        <v>793</v>
      </c>
      <c r="H127" s="59" t="s">
        <v>135</v>
      </c>
    </row>
    <row r="128" spans="1:8" ht="14.25" customHeight="1" x14ac:dyDescent="0.2">
      <c r="A128" s="55" t="s">
        <v>62</v>
      </c>
      <c r="B128" s="56" t="s">
        <v>14</v>
      </c>
      <c r="C128" s="57">
        <v>10</v>
      </c>
      <c r="D128" s="58">
        <v>48</v>
      </c>
      <c r="E128" s="59">
        <f t="shared" si="17"/>
        <v>50.4</v>
      </c>
      <c r="F128" s="59">
        <f t="shared" si="14"/>
        <v>504</v>
      </c>
      <c r="G128" s="59" t="s">
        <v>793</v>
      </c>
      <c r="H128" s="59" t="s">
        <v>135</v>
      </c>
    </row>
    <row r="129" spans="1:8" ht="14.25" customHeight="1" x14ac:dyDescent="0.2">
      <c r="A129" s="55" t="s">
        <v>93</v>
      </c>
      <c r="B129" s="56" t="s">
        <v>14</v>
      </c>
      <c r="C129" s="57">
        <v>12</v>
      </c>
      <c r="D129" s="58">
        <v>20.5</v>
      </c>
      <c r="E129" s="59">
        <f t="shared" si="17"/>
        <v>21.524999999999999</v>
      </c>
      <c r="F129" s="59">
        <f t="shared" si="14"/>
        <v>258.29999999999995</v>
      </c>
      <c r="G129" s="59" t="s">
        <v>793</v>
      </c>
      <c r="H129" s="59" t="s">
        <v>135</v>
      </c>
    </row>
    <row r="130" spans="1:8" ht="14.25" customHeight="1" x14ac:dyDescent="0.2">
      <c r="A130" s="55" t="s">
        <v>94</v>
      </c>
      <c r="B130" s="56" t="s">
        <v>14</v>
      </c>
      <c r="C130" s="57">
        <v>22</v>
      </c>
      <c r="D130" s="58">
        <v>19.5</v>
      </c>
      <c r="E130" s="59">
        <f t="shared" si="17"/>
        <v>20.475000000000001</v>
      </c>
      <c r="F130" s="59">
        <f t="shared" si="14"/>
        <v>450.45000000000005</v>
      </c>
      <c r="G130" s="59" t="s">
        <v>793</v>
      </c>
      <c r="H130" s="59" t="s">
        <v>135</v>
      </c>
    </row>
    <row r="131" spans="1:8" ht="14.25" customHeight="1" x14ac:dyDescent="0.2">
      <c r="A131" s="55" t="s">
        <v>107</v>
      </c>
      <c r="B131" s="56" t="s">
        <v>14</v>
      </c>
      <c r="C131" s="57">
        <v>10</v>
      </c>
      <c r="D131" s="58">
        <v>66</v>
      </c>
      <c r="E131" s="59">
        <f t="shared" si="17"/>
        <v>69.3</v>
      </c>
      <c r="F131" s="59">
        <f t="shared" si="14"/>
        <v>693</v>
      </c>
      <c r="G131" s="59" t="s">
        <v>793</v>
      </c>
      <c r="H131" s="59" t="s">
        <v>135</v>
      </c>
    </row>
    <row r="132" spans="1:8" ht="14.25" customHeight="1" x14ac:dyDescent="0.2">
      <c r="A132" s="55" t="s">
        <v>95</v>
      </c>
      <c r="B132" s="56" t="s">
        <v>14</v>
      </c>
      <c r="C132" s="57">
        <v>10</v>
      </c>
      <c r="D132" s="58">
        <v>33</v>
      </c>
      <c r="E132" s="59">
        <f t="shared" si="17"/>
        <v>34.65</v>
      </c>
      <c r="F132" s="59">
        <f t="shared" si="14"/>
        <v>346.5</v>
      </c>
      <c r="G132" s="59" t="s">
        <v>793</v>
      </c>
      <c r="H132" s="59" t="s">
        <v>135</v>
      </c>
    </row>
    <row r="133" spans="1:8" ht="14.25" customHeight="1" x14ac:dyDescent="0.2">
      <c r="A133" s="61" t="s">
        <v>748</v>
      </c>
      <c r="B133" s="56" t="s">
        <v>14</v>
      </c>
      <c r="C133" s="56">
        <v>600</v>
      </c>
      <c r="D133" s="58">
        <v>9.58</v>
      </c>
      <c r="E133" s="59">
        <f>D133*5%+D133</f>
        <v>10.058999999999999</v>
      </c>
      <c r="F133" s="59">
        <f>C133*E133</f>
        <v>6035.4</v>
      </c>
      <c r="G133" s="59" t="s">
        <v>793</v>
      </c>
      <c r="H133" s="59" t="s">
        <v>135</v>
      </c>
    </row>
    <row r="134" spans="1:8" ht="14.25" customHeight="1" x14ac:dyDescent="0.2">
      <c r="A134" s="61" t="s">
        <v>749</v>
      </c>
      <c r="B134" s="56" t="s">
        <v>14</v>
      </c>
      <c r="C134" s="56">
        <v>600</v>
      </c>
      <c r="D134" s="97">
        <v>17.25</v>
      </c>
      <c r="E134" s="59">
        <f t="shared" si="17"/>
        <v>18.112500000000001</v>
      </c>
      <c r="F134" s="59">
        <f t="shared" si="14"/>
        <v>10867.5</v>
      </c>
      <c r="G134" s="59" t="s">
        <v>793</v>
      </c>
      <c r="H134" s="59" t="s">
        <v>135</v>
      </c>
    </row>
    <row r="135" spans="1:8" ht="14.25" customHeight="1" x14ac:dyDescent="0.2">
      <c r="A135" s="61" t="s">
        <v>747</v>
      </c>
      <c r="B135" s="56" t="s">
        <v>14</v>
      </c>
      <c r="C135" s="56">
        <v>1000</v>
      </c>
      <c r="D135" s="58">
        <v>0.7</v>
      </c>
      <c r="E135" s="59">
        <f>D135*5%+D135</f>
        <v>0.73499999999999999</v>
      </c>
      <c r="F135" s="59">
        <f>C135*E135</f>
        <v>735</v>
      </c>
      <c r="G135" s="59" t="s">
        <v>793</v>
      </c>
      <c r="H135" s="59" t="s">
        <v>135</v>
      </c>
    </row>
    <row r="136" spans="1:8" ht="14.25" customHeight="1" x14ac:dyDescent="0.2">
      <c r="A136" s="55" t="s">
        <v>96</v>
      </c>
      <c r="B136" s="56" t="s">
        <v>14</v>
      </c>
      <c r="C136" s="57">
        <v>70</v>
      </c>
      <c r="D136" s="58">
        <v>9.3000000000000007</v>
      </c>
      <c r="E136" s="59">
        <f t="shared" si="17"/>
        <v>9.7650000000000006</v>
      </c>
      <c r="F136" s="59">
        <f t="shared" si="14"/>
        <v>683.55000000000007</v>
      </c>
      <c r="G136" s="59" t="s">
        <v>793</v>
      </c>
      <c r="H136" s="59" t="s">
        <v>135</v>
      </c>
    </row>
    <row r="137" spans="1:8" ht="14.25" customHeight="1" x14ac:dyDescent="0.2">
      <c r="A137" s="60" t="s">
        <v>46</v>
      </c>
      <c r="B137" s="56" t="s">
        <v>14</v>
      </c>
      <c r="C137" s="57">
        <v>10</v>
      </c>
      <c r="D137" s="58">
        <v>18.350000000000001</v>
      </c>
      <c r="E137" s="59">
        <f t="shared" si="17"/>
        <v>19.267500000000002</v>
      </c>
      <c r="F137" s="59">
        <f t="shared" si="14"/>
        <v>192.67500000000001</v>
      </c>
      <c r="G137" s="59" t="s">
        <v>793</v>
      </c>
      <c r="H137" s="59" t="s">
        <v>135</v>
      </c>
    </row>
    <row r="138" spans="1:8" ht="14.25" customHeight="1" x14ac:dyDescent="0.2">
      <c r="A138" s="81" t="s">
        <v>46</v>
      </c>
      <c r="B138" s="56" t="s">
        <v>14</v>
      </c>
      <c r="C138" s="56">
        <v>10</v>
      </c>
      <c r="D138" s="59">
        <v>18.350000000000001</v>
      </c>
      <c r="E138" s="59">
        <f t="shared" si="17"/>
        <v>19.267500000000002</v>
      </c>
      <c r="F138" s="59">
        <f t="shared" si="14"/>
        <v>192.67500000000001</v>
      </c>
      <c r="G138" s="59" t="s">
        <v>793</v>
      </c>
      <c r="H138" s="59" t="s">
        <v>135</v>
      </c>
    </row>
    <row r="139" spans="1:8" ht="14.25" customHeight="1" x14ac:dyDescent="0.2">
      <c r="A139" s="60" t="s">
        <v>47</v>
      </c>
      <c r="B139" s="56" t="s">
        <v>14</v>
      </c>
      <c r="C139" s="57">
        <v>12</v>
      </c>
      <c r="D139" s="58">
        <v>28.86</v>
      </c>
      <c r="E139" s="59">
        <f t="shared" si="17"/>
        <v>30.303000000000001</v>
      </c>
      <c r="F139" s="59">
        <f t="shared" si="14"/>
        <v>363.63600000000002</v>
      </c>
      <c r="G139" s="59" t="s">
        <v>793</v>
      </c>
      <c r="H139" s="59" t="s">
        <v>135</v>
      </c>
    </row>
    <row r="140" spans="1:8" ht="14.25" customHeight="1" x14ac:dyDescent="0.2">
      <c r="A140" s="55" t="s">
        <v>228</v>
      </c>
      <c r="B140" s="57" t="s">
        <v>136</v>
      </c>
      <c r="C140" s="57">
        <v>30</v>
      </c>
      <c r="D140" s="58">
        <v>50.69</v>
      </c>
      <c r="E140" s="59">
        <f t="shared" ref="E140:E203" si="26">D140*5.8%+D140</f>
        <v>53.630019999999995</v>
      </c>
      <c r="F140" s="59">
        <f t="shared" si="14"/>
        <v>1608.9005999999999</v>
      </c>
      <c r="G140" s="59" t="s">
        <v>794</v>
      </c>
      <c r="H140" s="59" t="s">
        <v>240</v>
      </c>
    </row>
    <row r="141" spans="1:8" ht="14.25" customHeight="1" x14ac:dyDescent="0.2">
      <c r="A141" s="55" t="s">
        <v>137</v>
      </c>
      <c r="B141" s="57" t="s">
        <v>138</v>
      </c>
      <c r="C141" s="57">
        <v>15</v>
      </c>
      <c r="D141" s="58">
        <v>65.06</v>
      </c>
      <c r="E141" s="59">
        <f t="shared" si="26"/>
        <v>68.833480000000009</v>
      </c>
      <c r="F141" s="59">
        <f t="shared" si="14"/>
        <v>1032.5022000000001</v>
      </c>
      <c r="G141" s="59" t="s">
        <v>794</v>
      </c>
      <c r="H141" s="59" t="s">
        <v>240</v>
      </c>
    </row>
    <row r="142" spans="1:8" ht="14.25" customHeight="1" x14ac:dyDescent="0.2">
      <c r="A142" s="55" t="s">
        <v>233</v>
      </c>
      <c r="B142" s="57" t="s">
        <v>139</v>
      </c>
      <c r="C142" s="57">
        <v>96</v>
      </c>
      <c r="D142" s="58">
        <v>11.58</v>
      </c>
      <c r="E142" s="59">
        <f t="shared" si="26"/>
        <v>12.25164</v>
      </c>
      <c r="F142" s="59">
        <f t="shared" si="14"/>
        <v>1176.15744</v>
      </c>
      <c r="G142" s="59" t="s">
        <v>794</v>
      </c>
      <c r="H142" s="59" t="s">
        <v>240</v>
      </c>
    </row>
    <row r="143" spans="1:8" ht="14.25" customHeight="1" x14ac:dyDescent="0.2">
      <c r="A143" s="55" t="s">
        <v>234</v>
      </c>
      <c r="B143" s="57" t="s">
        <v>140</v>
      </c>
      <c r="C143" s="57">
        <v>200</v>
      </c>
      <c r="D143" s="58">
        <v>3.18</v>
      </c>
      <c r="E143" s="59">
        <f t="shared" si="26"/>
        <v>3.3644400000000001</v>
      </c>
      <c r="F143" s="59">
        <f t="shared" si="14"/>
        <v>672.88800000000003</v>
      </c>
      <c r="G143" s="59" t="s">
        <v>794</v>
      </c>
      <c r="H143" s="59" t="s">
        <v>240</v>
      </c>
    </row>
    <row r="144" spans="1:8" ht="14.25" customHeight="1" x14ac:dyDescent="0.2">
      <c r="A144" s="55" t="s">
        <v>141</v>
      </c>
      <c r="B144" s="57" t="s">
        <v>138</v>
      </c>
      <c r="C144" s="57">
        <v>50</v>
      </c>
      <c r="D144" s="58">
        <v>140.16</v>
      </c>
      <c r="E144" s="59">
        <f t="shared" si="26"/>
        <v>148.28927999999999</v>
      </c>
      <c r="F144" s="59">
        <f t="shared" si="14"/>
        <v>7414.4639999999999</v>
      </c>
      <c r="G144" s="59" t="s">
        <v>794</v>
      </c>
      <c r="H144" s="59" t="s">
        <v>240</v>
      </c>
    </row>
    <row r="145" spans="1:8" ht="14.25" customHeight="1" x14ac:dyDescent="0.2">
      <c r="A145" s="55" t="s">
        <v>142</v>
      </c>
      <c r="B145" s="57" t="s">
        <v>138</v>
      </c>
      <c r="C145" s="57">
        <v>3</v>
      </c>
      <c r="D145" s="58">
        <v>166.86</v>
      </c>
      <c r="E145" s="59">
        <f t="shared" si="26"/>
        <v>176.53788</v>
      </c>
      <c r="F145" s="59">
        <f t="shared" si="14"/>
        <v>529.61364000000003</v>
      </c>
      <c r="G145" s="59" t="s">
        <v>794</v>
      </c>
      <c r="H145" s="59" t="s">
        <v>240</v>
      </c>
    </row>
    <row r="146" spans="1:8" ht="14.25" customHeight="1" x14ac:dyDescent="0.2">
      <c r="A146" s="55" t="s">
        <v>235</v>
      </c>
      <c r="B146" s="57" t="s">
        <v>140</v>
      </c>
      <c r="C146" s="57">
        <v>10</v>
      </c>
      <c r="D146" s="58">
        <v>16.43</v>
      </c>
      <c r="E146" s="59">
        <f t="shared" si="26"/>
        <v>17.382939999999998</v>
      </c>
      <c r="F146" s="59">
        <f t="shared" si="14"/>
        <v>173.82939999999996</v>
      </c>
      <c r="G146" s="59" t="s">
        <v>794</v>
      </c>
      <c r="H146" s="59" t="s">
        <v>240</v>
      </c>
    </row>
    <row r="147" spans="1:8" ht="14.25" customHeight="1" x14ac:dyDescent="0.2">
      <c r="A147" s="55" t="s">
        <v>143</v>
      </c>
      <c r="B147" s="57" t="s">
        <v>139</v>
      </c>
      <c r="C147" s="57">
        <v>40</v>
      </c>
      <c r="D147" s="58">
        <v>30.57</v>
      </c>
      <c r="E147" s="59">
        <f t="shared" si="26"/>
        <v>32.343060000000001</v>
      </c>
      <c r="F147" s="59">
        <f t="shared" ref="F147:F210" si="27">C147*E147</f>
        <v>1293.7224000000001</v>
      </c>
      <c r="G147" s="59" t="s">
        <v>794</v>
      </c>
      <c r="H147" s="59" t="s">
        <v>240</v>
      </c>
    </row>
    <row r="148" spans="1:8" ht="14.25" customHeight="1" x14ac:dyDescent="0.2">
      <c r="A148" s="55" t="s">
        <v>144</v>
      </c>
      <c r="B148" s="57" t="s">
        <v>136</v>
      </c>
      <c r="C148" s="57">
        <v>50</v>
      </c>
      <c r="D148" s="58">
        <v>3.55</v>
      </c>
      <c r="E148" s="59">
        <f t="shared" si="26"/>
        <v>3.7558999999999996</v>
      </c>
      <c r="F148" s="59">
        <f t="shared" si="27"/>
        <v>187.79499999999999</v>
      </c>
      <c r="G148" s="59" t="s">
        <v>794</v>
      </c>
      <c r="H148" s="59" t="s">
        <v>240</v>
      </c>
    </row>
    <row r="149" spans="1:8" ht="14.25" customHeight="1" x14ac:dyDescent="0.2">
      <c r="A149" s="55" t="s">
        <v>145</v>
      </c>
      <c r="B149" s="57" t="s">
        <v>138</v>
      </c>
      <c r="C149" s="57">
        <v>10</v>
      </c>
      <c r="D149" s="58">
        <v>4.01</v>
      </c>
      <c r="E149" s="59">
        <f t="shared" si="26"/>
        <v>4.2425799999999994</v>
      </c>
      <c r="F149" s="59">
        <f t="shared" si="27"/>
        <v>42.425799999999995</v>
      </c>
      <c r="G149" s="59" t="s">
        <v>794</v>
      </c>
      <c r="H149" s="59" t="s">
        <v>240</v>
      </c>
    </row>
    <row r="150" spans="1:8" ht="14.25" customHeight="1" x14ac:dyDescent="0.2">
      <c r="A150" s="55" t="s">
        <v>146</v>
      </c>
      <c r="B150" s="57" t="s">
        <v>147</v>
      </c>
      <c r="C150" s="57">
        <v>5</v>
      </c>
      <c r="D150" s="58">
        <v>14.81</v>
      </c>
      <c r="E150" s="59">
        <f t="shared" si="26"/>
        <v>15.668980000000001</v>
      </c>
      <c r="F150" s="59">
        <f t="shared" si="27"/>
        <v>78.34490000000001</v>
      </c>
      <c r="G150" s="59" t="s">
        <v>794</v>
      </c>
      <c r="H150" s="59" t="s">
        <v>240</v>
      </c>
    </row>
    <row r="151" spans="1:8" ht="14.25" customHeight="1" x14ac:dyDescent="0.2">
      <c r="A151" s="55" t="s">
        <v>148</v>
      </c>
      <c r="B151" s="57" t="s">
        <v>136</v>
      </c>
      <c r="C151" s="57">
        <v>70</v>
      </c>
      <c r="D151" s="58">
        <v>16.95</v>
      </c>
      <c r="E151" s="59">
        <f t="shared" si="26"/>
        <v>17.9331</v>
      </c>
      <c r="F151" s="59">
        <f t="shared" si="27"/>
        <v>1255.317</v>
      </c>
      <c r="G151" s="59" t="s">
        <v>794</v>
      </c>
      <c r="H151" s="59" t="s">
        <v>240</v>
      </c>
    </row>
    <row r="152" spans="1:8" ht="14.25" customHeight="1" x14ac:dyDescent="0.2">
      <c r="A152" s="55" t="s">
        <v>149</v>
      </c>
      <c r="B152" s="57" t="s">
        <v>136</v>
      </c>
      <c r="C152" s="57">
        <v>50</v>
      </c>
      <c r="D152" s="58">
        <v>15.33</v>
      </c>
      <c r="E152" s="59">
        <f t="shared" si="26"/>
        <v>16.219139999999999</v>
      </c>
      <c r="F152" s="59">
        <f t="shared" si="27"/>
        <v>810.95699999999999</v>
      </c>
      <c r="G152" s="59" t="s">
        <v>794</v>
      </c>
      <c r="H152" s="59" t="s">
        <v>240</v>
      </c>
    </row>
    <row r="153" spans="1:8" ht="14.25" customHeight="1" x14ac:dyDescent="0.2">
      <c r="A153" s="55" t="s">
        <v>150</v>
      </c>
      <c r="B153" s="57" t="s">
        <v>136</v>
      </c>
      <c r="C153" s="57">
        <v>100</v>
      </c>
      <c r="D153" s="58">
        <v>15.33</v>
      </c>
      <c r="E153" s="59">
        <f t="shared" si="26"/>
        <v>16.219139999999999</v>
      </c>
      <c r="F153" s="59">
        <f t="shared" si="27"/>
        <v>1621.914</v>
      </c>
      <c r="G153" s="59" t="s">
        <v>794</v>
      </c>
      <c r="H153" s="59" t="s">
        <v>240</v>
      </c>
    </row>
    <row r="154" spans="1:8" ht="14.25" customHeight="1" x14ac:dyDescent="0.2">
      <c r="A154" s="55" t="s">
        <v>151</v>
      </c>
      <c r="B154" s="57" t="s">
        <v>136</v>
      </c>
      <c r="C154" s="57">
        <v>60</v>
      </c>
      <c r="D154" s="58">
        <v>15.33</v>
      </c>
      <c r="E154" s="59">
        <f t="shared" si="26"/>
        <v>16.219139999999999</v>
      </c>
      <c r="F154" s="59">
        <f t="shared" si="27"/>
        <v>973.14839999999992</v>
      </c>
      <c r="G154" s="59" t="s">
        <v>794</v>
      </c>
      <c r="H154" s="59" t="s">
        <v>240</v>
      </c>
    </row>
    <row r="155" spans="1:8" ht="14.25" customHeight="1" x14ac:dyDescent="0.2">
      <c r="A155" s="55" t="s">
        <v>152</v>
      </c>
      <c r="B155" s="57" t="s">
        <v>136</v>
      </c>
      <c r="C155" s="57">
        <v>20</v>
      </c>
      <c r="D155" s="58">
        <v>15.33</v>
      </c>
      <c r="E155" s="59">
        <f t="shared" si="26"/>
        <v>16.219139999999999</v>
      </c>
      <c r="F155" s="59">
        <f t="shared" si="27"/>
        <v>324.38279999999997</v>
      </c>
      <c r="G155" s="59" t="s">
        <v>794</v>
      </c>
      <c r="H155" s="59" t="s">
        <v>240</v>
      </c>
    </row>
    <row r="156" spans="1:8" ht="14.25" customHeight="1" x14ac:dyDescent="0.2">
      <c r="A156" s="55" t="s">
        <v>153</v>
      </c>
      <c r="B156" s="57" t="s">
        <v>136</v>
      </c>
      <c r="C156" s="57">
        <v>50</v>
      </c>
      <c r="D156" s="58">
        <v>15.33</v>
      </c>
      <c r="E156" s="59">
        <f t="shared" si="26"/>
        <v>16.219139999999999</v>
      </c>
      <c r="F156" s="59">
        <f t="shared" si="27"/>
        <v>810.95699999999999</v>
      </c>
      <c r="G156" s="59" t="s">
        <v>794</v>
      </c>
      <c r="H156" s="59" t="s">
        <v>240</v>
      </c>
    </row>
    <row r="157" spans="1:8" ht="14.25" customHeight="1" x14ac:dyDescent="0.2">
      <c r="A157" s="55" t="s">
        <v>154</v>
      </c>
      <c r="B157" s="57" t="s">
        <v>136</v>
      </c>
      <c r="C157" s="57">
        <v>30</v>
      </c>
      <c r="D157" s="58">
        <v>15.33</v>
      </c>
      <c r="E157" s="59">
        <f t="shared" si="26"/>
        <v>16.219139999999999</v>
      </c>
      <c r="F157" s="59">
        <f t="shared" si="27"/>
        <v>486.57419999999996</v>
      </c>
      <c r="G157" s="59" t="s">
        <v>794</v>
      </c>
      <c r="H157" s="59" t="s">
        <v>240</v>
      </c>
    </row>
    <row r="158" spans="1:8" ht="14.25" customHeight="1" x14ac:dyDescent="0.2">
      <c r="A158" s="55" t="s">
        <v>155</v>
      </c>
      <c r="B158" s="57" t="s">
        <v>136</v>
      </c>
      <c r="C158" s="57">
        <v>80</v>
      </c>
      <c r="D158" s="58">
        <v>15.33</v>
      </c>
      <c r="E158" s="59">
        <f t="shared" si="26"/>
        <v>16.219139999999999</v>
      </c>
      <c r="F158" s="59">
        <f t="shared" si="27"/>
        <v>1297.5311999999999</v>
      </c>
      <c r="G158" s="59" t="s">
        <v>794</v>
      </c>
      <c r="H158" s="59" t="s">
        <v>240</v>
      </c>
    </row>
    <row r="159" spans="1:8" ht="14.25" customHeight="1" x14ac:dyDescent="0.2">
      <c r="A159" s="55" t="s">
        <v>156</v>
      </c>
      <c r="B159" s="57" t="s">
        <v>136</v>
      </c>
      <c r="C159" s="57">
        <v>50</v>
      </c>
      <c r="D159" s="58">
        <v>15.33</v>
      </c>
      <c r="E159" s="59">
        <f t="shared" si="26"/>
        <v>16.219139999999999</v>
      </c>
      <c r="F159" s="59">
        <f t="shared" si="27"/>
        <v>810.95699999999999</v>
      </c>
      <c r="G159" s="59" t="s">
        <v>794</v>
      </c>
      <c r="H159" s="59" t="s">
        <v>240</v>
      </c>
    </row>
    <row r="160" spans="1:8" ht="14.25" customHeight="1" x14ac:dyDescent="0.2">
      <c r="A160" s="55" t="s">
        <v>157</v>
      </c>
      <c r="B160" s="57" t="s">
        <v>136</v>
      </c>
      <c r="C160" s="57">
        <v>60</v>
      </c>
      <c r="D160" s="58">
        <v>15.33</v>
      </c>
      <c r="E160" s="59">
        <f t="shared" si="26"/>
        <v>16.219139999999999</v>
      </c>
      <c r="F160" s="59">
        <f t="shared" si="27"/>
        <v>973.14839999999992</v>
      </c>
      <c r="G160" s="59" t="s">
        <v>794</v>
      </c>
      <c r="H160" s="59" t="s">
        <v>240</v>
      </c>
    </row>
    <row r="161" spans="1:8" ht="14.25" customHeight="1" x14ac:dyDescent="0.2">
      <c r="A161" s="55" t="s">
        <v>158</v>
      </c>
      <c r="B161" s="57" t="s">
        <v>136</v>
      </c>
      <c r="C161" s="57">
        <v>60</v>
      </c>
      <c r="D161" s="58">
        <v>15.33</v>
      </c>
      <c r="E161" s="59">
        <f t="shared" si="26"/>
        <v>16.219139999999999</v>
      </c>
      <c r="F161" s="59">
        <f t="shared" si="27"/>
        <v>973.14839999999992</v>
      </c>
      <c r="G161" s="59" t="s">
        <v>794</v>
      </c>
      <c r="H161" s="59" t="s">
        <v>240</v>
      </c>
    </row>
    <row r="162" spans="1:8" ht="14.25" customHeight="1" x14ac:dyDescent="0.2">
      <c r="A162" s="55" t="s">
        <v>159</v>
      </c>
      <c r="B162" s="57" t="s">
        <v>136</v>
      </c>
      <c r="C162" s="57">
        <v>10</v>
      </c>
      <c r="D162" s="58">
        <v>15.33</v>
      </c>
      <c r="E162" s="59">
        <f t="shared" si="26"/>
        <v>16.219139999999999</v>
      </c>
      <c r="F162" s="59">
        <f t="shared" si="27"/>
        <v>162.19139999999999</v>
      </c>
      <c r="G162" s="59" t="s">
        <v>794</v>
      </c>
      <c r="H162" s="59" t="s">
        <v>240</v>
      </c>
    </row>
    <row r="163" spans="1:8" ht="14.25" customHeight="1" x14ac:dyDescent="0.2">
      <c r="A163" s="82" t="s">
        <v>160</v>
      </c>
      <c r="B163" s="57" t="s">
        <v>136</v>
      </c>
      <c r="C163" s="57">
        <v>10</v>
      </c>
      <c r="D163" s="58">
        <v>15.77</v>
      </c>
      <c r="E163" s="59">
        <f t="shared" si="26"/>
        <v>16.684660000000001</v>
      </c>
      <c r="F163" s="59">
        <f t="shared" si="27"/>
        <v>166.84660000000002</v>
      </c>
      <c r="G163" s="59" t="s">
        <v>794</v>
      </c>
      <c r="H163" s="59" t="s">
        <v>240</v>
      </c>
    </row>
    <row r="164" spans="1:8" ht="14.25" customHeight="1" x14ac:dyDescent="0.2">
      <c r="A164" s="55" t="s">
        <v>161</v>
      </c>
      <c r="B164" s="57" t="s">
        <v>136</v>
      </c>
      <c r="C164" s="57">
        <v>20</v>
      </c>
      <c r="D164" s="58">
        <v>11.58</v>
      </c>
      <c r="E164" s="59">
        <f t="shared" si="26"/>
        <v>12.25164</v>
      </c>
      <c r="F164" s="59">
        <f t="shared" si="27"/>
        <v>245.03280000000001</v>
      </c>
      <c r="G164" s="59" t="s">
        <v>794</v>
      </c>
      <c r="H164" s="59" t="s">
        <v>240</v>
      </c>
    </row>
    <row r="165" spans="1:8" ht="14.25" customHeight="1" x14ac:dyDescent="0.2">
      <c r="A165" s="55" t="s">
        <v>162</v>
      </c>
      <c r="B165" s="57" t="s">
        <v>147</v>
      </c>
      <c r="C165" s="57">
        <v>5</v>
      </c>
      <c r="D165" s="58">
        <v>59.9</v>
      </c>
      <c r="E165" s="59">
        <f t="shared" si="26"/>
        <v>63.374200000000002</v>
      </c>
      <c r="F165" s="59">
        <f t="shared" si="27"/>
        <v>316.87099999999998</v>
      </c>
      <c r="G165" s="59" t="s">
        <v>794</v>
      </c>
      <c r="H165" s="59" t="s">
        <v>240</v>
      </c>
    </row>
    <row r="166" spans="1:8" ht="14.25" customHeight="1" x14ac:dyDescent="0.2">
      <c r="A166" s="55" t="s">
        <v>163</v>
      </c>
      <c r="B166" s="57" t="s">
        <v>164</v>
      </c>
      <c r="C166" s="57">
        <v>80</v>
      </c>
      <c r="D166" s="58">
        <v>73.72</v>
      </c>
      <c r="E166" s="59">
        <f t="shared" si="26"/>
        <v>77.995760000000004</v>
      </c>
      <c r="F166" s="59">
        <f t="shared" si="27"/>
        <v>6239.6608000000006</v>
      </c>
      <c r="G166" s="59" t="s">
        <v>794</v>
      </c>
      <c r="H166" s="59" t="s">
        <v>240</v>
      </c>
    </row>
    <row r="167" spans="1:8" ht="14.25" customHeight="1" x14ac:dyDescent="0.2">
      <c r="A167" s="55" t="s">
        <v>165</v>
      </c>
      <c r="B167" s="57" t="s">
        <v>166</v>
      </c>
      <c r="C167" s="57">
        <v>5</v>
      </c>
      <c r="D167" s="58">
        <v>43.62</v>
      </c>
      <c r="E167" s="59">
        <f t="shared" si="26"/>
        <v>46.14996</v>
      </c>
      <c r="F167" s="59">
        <f t="shared" si="27"/>
        <v>230.74979999999999</v>
      </c>
      <c r="G167" s="59" t="s">
        <v>794</v>
      </c>
      <c r="H167" s="59" t="s">
        <v>240</v>
      </c>
    </row>
    <row r="168" spans="1:8" ht="14.25" customHeight="1" x14ac:dyDescent="0.2">
      <c r="A168" s="55" t="s">
        <v>236</v>
      </c>
      <c r="B168" s="57" t="s">
        <v>140</v>
      </c>
      <c r="C168" s="57">
        <v>200</v>
      </c>
      <c r="D168" s="58">
        <v>64.5</v>
      </c>
      <c r="E168" s="59">
        <f t="shared" si="26"/>
        <v>68.241</v>
      </c>
      <c r="F168" s="59">
        <f t="shared" si="27"/>
        <v>13648.2</v>
      </c>
      <c r="G168" s="59" t="s">
        <v>794</v>
      </c>
      <c r="H168" s="59" t="s">
        <v>240</v>
      </c>
    </row>
    <row r="169" spans="1:8" ht="14.25" customHeight="1" x14ac:dyDescent="0.2">
      <c r="A169" s="55" t="s">
        <v>167</v>
      </c>
      <c r="B169" s="57" t="s">
        <v>168</v>
      </c>
      <c r="C169" s="57">
        <v>200</v>
      </c>
      <c r="D169" s="58">
        <v>4.49</v>
      </c>
      <c r="E169" s="59">
        <f t="shared" si="26"/>
        <v>4.7504200000000001</v>
      </c>
      <c r="F169" s="59">
        <f t="shared" si="27"/>
        <v>950.08400000000006</v>
      </c>
      <c r="G169" s="59" t="s">
        <v>794</v>
      </c>
      <c r="H169" s="59" t="s">
        <v>240</v>
      </c>
    </row>
    <row r="170" spans="1:8" ht="14.25" customHeight="1" x14ac:dyDescent="0.2">
      <c r="A170" s="55" t="s">
        <v>169</v>
      </c>
      <c r="B170" s="57" t="s">
        <v>170</v>
      </c>
      <c r="C170" s="57">
        <v>50</v>
      </c>
      <c r="D170" s="58">
        <v>4.38</v>
      </c>
      <c r="E170" s="59">
        <f t="shared" si="26"/>
        <v>4.6340399999999997</v>
      </c>
      <c r="F170" s="59">
        <f t="shared" si="27"/>
        <v>231.702</v>
      </c>
      <c r="G170" s="59" t="s">
        <v>794</v>
      </c>
      <c r="H170" s="59" t="s">
        <v>240</v>
      </c>
    </row>
    <row r="171" spans="1:8" ht="14.25" customHeight="1" x14ac:dyDescent="0.2">
      <c r="A171" s="55" t="s">
        <v>171</v>
      </c>
      <c r="B171" s="57" t="s">
        <v>147</v>
      </c>
      <c r="C171" s="57">
        <v>3</v>
      </c>
      <c r="D171" s="58">
        <v>91.83</v>
      </c>
      <c r="E171" s="59">
        <f t="shared" si="26"/>
        <v>97.156139999999994</v>
      </c>
      <c r="F171" s="59">
        <f t="shared" si="27"/>
        <v>291.46841999999998</v>
      </c>
      <c r="G171" s="59" t="s">
        <v>794</v>
      </c>
      <c r="H171" s="59" t="s">
        <v>240</v>
      </c>
    </row>
    <row r="172" spans="1:8" ht="14.25" customHeight="1" x14ac:dyDescent="0.2">
      <c r="A172" s="55" t="s">
        <v>172</v>
      </c>
      <c r="B172" s="57" t="s">
        <v>168</v>
      </c>
      <c r="C172" s="57">
        <v>10</v>
      </c>
      <c r="D172" s="58">
        <v>41.57</v>
      </c>
      <c r="E172" s="59">
        <f t="shared" si="26"/>
        <v>43.981059999999999</v>
      </c>
      <c r="F172" s="59">
        <f t="shared" si="27"/>
        <v>439.81060000000002</v>
      </c>
      <c r="G172" s="59" t="s">
        <v>794</v>
      </c>
      <c r="H172" s="59" t="s">
        <v>240</v>
      </c>
    </row>
    <row r="173" spans="1:8" ht="14.25" customHeight="1" x14ac:dyDescent="0.2">
      <c r="A173" s="55" t="s">
        <v>173</v>
      </c>
      <c r="B173" s="57" t="s">
        <v>174</v>
      </c>
      <c r="C173" s="57">
        <v>12</v>
      </c>
      <c r="D173" s="58">
        <v>20.3</v>
      </c>
      <c r="E173" s="59">
        <f t="shared" si="26"/>
        <v>21.477399999999999</v>
      </c>
      <c r="F173" s="59">
        <f t="shared" si="27"/>
        <v>257.72879999999998</v>
      </c>
      <c r="G173" s="59" t="s">
        <v>794</v>
      </c>
      <c r="H173" s="59" t="s">
        <v>240</v>
      </c>
    </row>
    <row r="174" spans="1:8" ht="14.25" customHeight="1" x14ac:dyDescent="0.2">
      <c r="A174" s="55" t="s">
        <v>237</v>
      </c>
      <c r="B174" s="57" t="s">
        <v>139</v>
      </c>
      <c r="C174" s="57">
        <v>15</v>
      </c>
      <c r="D174" s="58">
        <v>149.12</v>
      </c>
      <c r="E174" s="59">
        <f t="shared" si="26"/>
        <v>157.76895999999999</v>
      </c>
      <c r="F174" s="59">
        <f t="shared" si="27"/>
        <v>2366.5344</v>
      </c>
      <c r="G174" s="59" t="s">
        <v>794</v>
      </c>
      <c r="H174" s="59" t="s">
        <v>240</v>
      </c>
    </row>
    <row r="175" spans="1:8" ht="14.25" customHeight="1" x14ac:dyDescent="0.2">
      <c r="A175" s="55" t="s">
        <v>175</v>
      </c>
      <c r="B175" s="57" t="s">
        <v>136</v>
      </c>
      <c r="C175" s="57">
        <v>100</v>
      </c>
      <c r="D175" s="58">
        <v>3.39</v>
      </c>
      <c r="E175" s="59">
        <f t="shared" si="26"/>
        <v>3.5866199999999999</v>
      </c>
      <c r="F175" s="59">
        <f t="shared" si="27"/>
        <v>358.66199999999998</v>
      </c>
      <c r="G175" s="59" t="s">
        <v>794</v>
      </c>
      <c r="H175" s="59" t="s">
        <v>240</v>
      </c>
    </row>
    <row r="176" spans="1:8" ht="14.25" customHeight="1" x14ac:dyDescent="0.2">
      <c r="A176" s="55" t="s">
        <v>583</v>
      </c>
      <c r="B176" s="57" t="s">
        <v>136</v>
      </c>
      <c r="C176" s="57">
        <v>500</v>
      </c>
      <c r="D176" s="58">
        <v>4.4800000000000004</v>
      </c>
      <c r="E176" s="59">
        <f t="shared" si="26"/>
        <v>4.7398400000000001</v>
      </c>
      <c r="F176" s="59">
        <f t="shared" si="27"/>
        <v>2369.92</v>
      </c>
      <c r="G176" s="59" t="s">
        <v>794</v>
      </c>
      <c r="H176" s="59" t="s">
        <v>240</v>
      </c>
    </row>
    <row r="177" spans="1:8" ht="14.25" customHeight="1" x14ac:dyDescent="0.2">
      <c r="A177" s="55" t="s">
        <v>584</v>
      </c>
      <c r="B177" s="57" t="s">
        <v>136</v>
      </c>
      <c r="C177" s="57">
        <v>3000</v>
      </c>
      <c r="D177" s="58">
        <v>5.27</v>
      </c>
      <c r="E177" s="59">
        <f t="shared" si="26"/>
        <v>5.5756599999999992</v>
      </c>
      <c r="F177" s="59">
        <f t="shared" si="27"/>
        <v>16726.979999999996</v>
      </c>
      <c r="G177" s="59" t="s">
        <v>794</v>
      </c>
      <c r="H177" s="59" t="s">
        <v>240</v>
      </c>
    </row>
    <row r="178" spans="1:8" ht="14.25" customHeight="1" x14ac:dyDescent="0.2">
      <c r="A178" s="55" t="s">
        <v>176</v>
      </c>
      <c r="B178" s="57" t="s">
        <v>136</v>
      </c>
      <c r="C178" s="57">
        <v>10</v>
      </c>
      <c r="D178" s="58">
        <v>106.33</v>
      </c>
      <c r="E178" s="59">
        <f t="shared" si="26"/>
        <v>112.49714</v>
      </c>
      <c r="F178" s="59">
        <f t="shared" si="27"/>
        <v>1124.9713999999999</v>
      </c>
      <c r="G178" s="59" t="s">
        <v>794</v>
      </c>
      <c r="H178" s="59" t="s">
        <v>240</v>
      </c>
    </row>
    <row r="179" spans="1:8" ht="14.25" customHeight="1" x14ac:dyDescent="0.2">
      <c r="A179" s="55" t="s">
        <v>177</v>
      </c>
      <c r="B179" s="57" t="s">
        <v>138</v>
      </c>
      <c r="C179" s="57">
        <v>10</v>
      </c>
      <c r="D179" s="58">
        <v>80.209999999999994</v>
      </c>
      <c r="E179" s="59">
        <f t="shared" si="26"/>
        <v>84.862179999999995</v>
      </c>
      <c r="F179" s="59">
        <f t="shared" si="27"/>
        <v>848.62179999999989</v>
      </c>
      <c r="G179" s="59" t="s">
        <v>794</v>
      </c>
      <c r="H179" s="59" t="s">
        <v>240</v>
      </c>
    </row>
    <row r="180" spans="1:8" ht="14.25" customHeight="1" x14ac:dyDescent="0.2">
      <c r="A180" s="55" t="s">
        <v>178</v>
      </c>
      <c r="B180" s="57" t="s">
        <v>138</v>
      </c>
      <c r="C180" s="57">
        <v>5</v>
      </c>
      <c r="D180" s="58">
        <v>267.66000000000003</v>
      </c>
      <c r="E180" s="59">
        <f t="shared" si="26"/>
        <v>283.18428</v>
      </c>
      <c r="F180" s="59">
        <f t="shared" si="27"/>
        <v>1415.9213999999999</v>
      </c>
      <c r="G180" s="59" t="s">
        <v>794</v>
      </c>
      <c r="H180" s="59" t="s">
        <v>240</v>
      </c>
    </row>
    <row r="181" spans="1:8" ht="14.25" customHeight="1" x14ac:dyDescent="0.2">
      <c r="A181" s="55" t="s">
        <v>179</v>
      </c>
      <c r="B181" s="57" t="s">
        <v>138</v>
      </c>
      <c r="C181" s="57">
        <v>2</v>
      </c>
      <c r="D181" s="58">
        <v>355.58</v>
      </c>
      <c r="E181" s="59">
        <f t="shared" si="26"/>
        <v>376.20364000000001</v>
      </c>
      <c r="F181" s="59">
        <f t="shared" si="27"/>
        <v>752.40728000000001</v>
      </c>
      <c r="G181" s="59" t="s">
        <v>794</v>
      </c>
      <c r="H181" s="59" t="s">
        <v>240</v>
      </c>
    </row>
    <row r="182" spans="1:8" ht="14.25" customHeight="1" x14ac:dyDescent="0.2">
      <c r="A182" s="55" t="s">
        <v>180</v>
      </c>
      <c r="B182" s="57" t="s">
        <v>181</v>
      </c>
      <c r="C182" s="57">
        <v>3</v>
      </c>
      <c r="D182" s="58">
        <v>103.78</v>
      </c>
      <c r="E182" s="59">
        <f t="shared" si="26"/>
        <v>109.79924</v>
      </c>
      <c r="F182" s="59">
        <f t="shared" si="27"/>
        <v>329.39771999999999</v>
      </c>
      <c r="G182" s="59" t="s">
        <v>794</v>
      </c>
      <c r="H182" s="59" t="s">
        <v>240</v>
      </c>
    </row>
    <row r="183" spans="1:8" ht="14.25" customHeight="1" x14ac:dyDescent="0.2">
      <c r="A183" s="55" t="s">
        <v>182</v>
      </c>
      <c r="B183" s="57" t="s">
        <v>183</v>
      </c>
      <c r="C183" s="57">
        <v>5000</v>
      </c>
      <c r="D183" s="58">
        <v>3.43</v>
      </c>
      <c r="E183" s="59">
        <f t="shared" si="26"/>
        <v>3.6289400000000001</v>
      </c>
      <c r="F183" s="59">
        <f t="shared" si="27"/>
        <v>18144.7</v>
      </c>
      <c r="G183" s="59" t="s">
        <v>794</v>
      </c>
      <c r="H183" s="59" t="s">
        <v>240</v>
      </c>
    </row>
    <row r="184" spans="1:8" ht="14.25" customHeight="1" x14ac:dyDescent="0.2">
      <c r="A184" s="55" t="s">
        <v>184</v>
      </c>
      <c r="B184" s="57" t="s">
        <v>147</v>
      </c>
      <c r="C184" s="57">
        <v>15</v>
      </c>
      <c r="D184" s="58">
        <v>30.72</v>
      </c>
      <c r="E184" s="59">
        <f t="shared" si="26"/>
        <v>32.501759999999997</v>
      </c>
      <c r="F184" s="59">
        <f t="shared" si="27"/>
        <v>487.52639999999997</v>
      </c>
      <c r="G184" s="59" t="s">
        <v>794</v>
      </c>
      <c r="H184" s="59" t="s">
        <v>240</v>
      </c>
    </row>
    <row r="185" spans="1:8" ht="14.25" customHeight="1" x14ac:dyDescent="0.2">
      <c r="A185" s="55" t="s">
        <v>185</v>
      </c>
      <c r="B185" s="57" t="s">
        <v>147</v>
      </c>
      <c r="C185" s="57">
        <v>2</v>
      </c>
      <c r="D185" s="58">
        <v>11.4</v>
      </c>
      <c r="E185" s="59">
        <f t="shared" si="26"/>
        <v>12.061199999999999</v>
      </c>
      <c r="F185" s="59">
        <f t="shared" si="27"/>
        <v>24.122399999999999</v>
      </c>
      <c r="G185" s="59" t="s">
        <v>794</v>
      </c>
      <c r="H185" s="59" t="s">
        <v>240</v>
      </c>
    </row>
    <row r="186" spans="1:8" ht="14.25" customHeight="1" x14ac:dyDescent="0.2">
      <c r="A186" s="55" t="s">
        <v>186</v>
      </c>
      <c r="B186" s="57" t="s">
        <v>147</v>
      </c>
      <c r="C186" s="57">
        <v>3</v>
      </c>
      <c r="D186" s="58">
        <v>12</v>
      </c>
      <c r="E186" s="59">
        <f t="shared" si="26"/>
        <v>12.696</v>
      </c>
      <c r="F186" s="59">
        <f t="shared" si="27"/>
        <v>38.088000000000001</v>
      </c>
      <c r="G186" s="59" t="s">
        <v>794</v>
      </c>
      <c r="H186" s="59" t="s">
        <v>240</v>
      </c>
    </row>
    <row r="187" spans="1:8" ht="14.25" customHeight="1" x14ac:dyDescent="0.2">
      <c r="A187" s="55" t="s">
        <v>187</v>
      </c>
      <c r="B187" s="57" t="s">
        <v>164</v>
      </c>
      <c r="C187" s="57">
        <v>15</v>
      </c>
      <c r="D187" s="58">
        <v>89.67</v>
      </c>
      <c r="E187" s="59">
        <f t="shared" si="26"/>
        <v>94.870860000000008</v>
      </c>
      <c r="F187" s="59">
        <f t="shared" si="27"/>
        <v>1423.0629000000001</v>
      </c>
      <c r="G187" s="59" t="s">
        <v>794</v>
      </c>
      <c r="H187" s="59" t="s">
        <v>240</v>
      </c>
    </row>
    <row r="188" spans="1:8" ht="14.25" customHeight="1" x14ac:dyDescent="0.2">
      <c r="A188" s="82" t="s">
        <v>188</v>
      </c>
      <c r="B188" s="57" t="s">
        <v>136</v>
      </c>
      <c r="C188" s="57">
        <v>18</v>
      </c>
      <c r="D188" s="58">
        <v>17.72</v>
      </c>
      <c r="E188" s="59">
        <f t="shared" si="26"/>
        <v>18.74776</v>
      </c>
      <c r="F188" s="59">
        <f t="shared" si="27"/>
        <v>337.45967999999999</v>
      </c>
      <c r="G188" s="59" t="s">
        <v>794</v>
      </c>
      <c r="H188" s="59" t="s">
        <v>240</v>
      </c>
    </row>
    <row r="189" spans="1:8" ht="14.25" customHeight="1" x14ac:dyDescent="0.2">
      <c r="A189" s="82" t="s">
        <v>189</v>
      </c>
      <c r="B189" s="57" t="s">
        <v>147</v>
      </c>
      <c r="C189" s="57">
        <v>5</v>
      </c>
      <c r="D189" s="58">
        <v>19.84</v>
      </c>
      <c r="E189" s="59">
        <f t="shared" si="26"/>
        <v>20.99072</v>
      </c>
      <c r="F189" s="59">
        <f t="shared" si="27"/>
        <v>104.95359999999999</v>
      </c>
      <c r="G189" s="59" t="s">
        <v>794</v>
      </c>
      <c r="H189" s="59" t="s">
        <v>240</v>
      </c>
    </row>
    <row r="190" spans="1:8" ht="14.25" customHeight="1" x14ac:dyDescent="0.2">
      <c r="A190" s="55" t="s">
        <v>190</v>
      </c>
      <c r="B190" s="57" t="s">
        <v>191</v>
      </c>
      <c r="C190" s="57">
        <v>30</v>
      </c>
      <c r="D190" s="58">
        <v>61.74</v>
      </c>
      <c r="E190" s="59">
        <f t="shared" si="26"/>
        <v>65.320920000000001</v>
      </c>
      <c r="F190" s="59">
        <f t="shared" si="27"/>
        <v>1959.6276</v>
      </c>
      <c r="G190" s="59" t="s">
        <v>794</v>
      </c>
      <c r="H190" s="59" t="s">
        <v>240</v>
      </c>
    </row>
    <row r="191" spans="1:8" ht="14.25" customHeight="1" x14ac:dyDescent="0.2">
      <c r="A191" s="55" t="s">
        <v>192</v>
      </c>
      <c r="B191" s="57" t="s">
        <v>138</v>
      </c>
      <c r="C191" s="57">
        <v>100</v>
      </c>
      <c r="D191" s="58">
        <v>39.020000000000003</v>
      </c>
      <c r="E191" s="59">
        <f t="shared" si="26"/>
        <v>41.283160000000002</v>
      </c>
      <c r="F191" s="59">
        <f t="shared" si="27"/>
        <v>4128.3159999999998</v>
      </c>
      <c r="G191" s="59" t="s">
        <v>794</v>
      </c>
      <c r="H191" s="59" t="s">
        <v>240</v>
      </c>
    </row>
    <row r="192" spans="1:8" ht="14.25" customHeight="1" x14ac:dyDescent="0.2">
      <c r="A192" s="55" t="s">
        <v>193</v>
      </c>
      <c r="B192" s="57" t="s">
        <v>138</v>
      </c>
      <c r="C192" s="57">
        <v>100</v>
      </c>
      <c r="D192" s="58">
        <v>39.020000000000003</v>
      </c>
      <c r="E192" s="59">
        <f t="shared" si="26"/>
        <v>41.283160000000002</v>
      </c>
      <c r="F192" s="59">
        <f t="shared" si="27"/>
        <v>4128.3159999999998</v>
      </c>
      <c r="G192" s="59" t="s">
        <v>794</v>
      </c>
      <c r="H192" s="59" t="s">
        <v>240</v>
      </c>
    </row>
    <row r="193" spans="1:8" ht="14.25" customHeight="1" x14ac:dyDescent="0.2">
      <c r="A193" s="55" t="s">
        <v>194</v>
      </c>
      <c r="B193" s="57" t="s">
        <v>138</v>
      </c>
      <c r="C193" s="57">
        <v>50</v>
      </c>
      <c r="D193" s="58">
        <v>39.020000000000003</v>
      </c>
      <c r="E193" s="59">
        <f t="shared" si="26"/>
        <v>41.283160000000002</v>
      </c>
      <c r="F193" s="59">
        <f t="shared" si="27"/>
        <v>2064.1579999999999</v>
      </c>
      <c r="G193" s="59" t="s">
        <v>794</v>
      </c>
      <c r="H193" s="59" t="s">
        <v>240</v>
      </c>
    </row>
    <row r="194" spans="1:8" ht="14.25" customHeight="1" x14ac:dyDescent="0.2">
      <c r="A194" s="55" t="s">
        <v>195</v>
      </c>
      <c r="B194" s="57" t="s">
        <v>138</v>
      </c>
      <c r="C194" s="57">
        <v>10</v>
      </c>
      <c r="D194" s="58">
        <v>39.020000000000003</v>
      </c>
      <c r="E194" s="59">
        <f t="shared" si="26"/>
        <v>41.283160000000002</v>
      </c>
      <c r="F194" s="59">
        <f t="shared" si="27"/>
        <v>412.83160000000004</v>
      </c>
      <c r="G194" s="59" t="s">
        <v>794</v>
      </c>
      <c r="H194" s="59" t="s">
        <v>240</v>
      </c>
    </row>
    <row r="195" spans="1:8" ht="14.25" customHeight="1" x14ac:dyDescent="0.2">
      <c r="A195" s="55" t="s">
        <v>196</v>
      </c>
      <c r="B195" s="57" t="s">
        <v>136</v>
      </c>
      <c r="C195" s="57">
        <v>1</v>
      </c>
      <c r="D195" s="58">
        <v>43.93</v>
      </c>
      <c r="E195" s="59">
        <f t="shared" si="26"/>
        <v>46.477939999999997</v>
      </c>
      <c r="F195" s="59">
        <f t="shared" si="27"/>
        <v>46.477939999999997</v>
      </c>
      <c r="G195" s="59" t="s">
        <v>794</v>
      </c>
      <c r="H195" s="59" t="s">
        <v>240</v>
      </c>
    </row>
    <row r="196" spans="1:8" ht="14.25" customHeight="1" x14ac:dyDescent="0.2">
      <c r="A196" s="82" t="s">
        <v>197</v>
      </c>
      <c r="B196" s="57" t="s">
        <v>136</v>
      </c>
      <c r="C196" s="57">
        <v>1</v>
      </c>
      <c r="D196" s="58">
        <v>250.47</v>
      </c>
      <c r="E196" s="59">
        <f t="shared" si="26"/>
        <v>264.99725999999998</v>
      </c>
      <c r="F196" s="59">
        <f t="shared" si="27"/>
        <v>264.99725999999998</v>
      </c>
      <c r="G196" s="59" t="s">
        <v>794</v>
      </c>
      <c r="H196" s="59" t="s">
        <v>240</v>
      </c>
    </row>
    <row r="197" spans="1:8" ht="14.25" customHeight="1" x14ac:dyDescent="0.2">
      <c r="A197" s="55" t="s">
        <v>198</v>
      </c>
      <c r="B197" s="57" t="s">
        <v>136</v>
      </c>
      <c r="C197" s="57">
        <v>300</v>
      </c>
      <c r="D197" s="58">
        <v>2.86</v>
      </c>
      <c r="E197" s="59">
        <f t="shared" si="26"/>
        <v>3.0258799999999999</v>
      </c>
      <c r="F197" s="59">
        <f t="shared" si="27"/>
        <v>907.76400000000001</v>
      </c>
      <c r="G197" s="59" t="s">
        <v>794</v>
      </c>
      <c r="H197" s="59" t="s">
        <v>240</v>
      </c>
    </row>
    <row r="198" spans="1:8" ht="14.25" customHeight="1" x14ac:dyDescent="0.2">
      <c r="A198" s="55" t="s">
        <v>199</v>
      </c>
      <c r="B198" s="57" t="s">
        <v>200</v>
      </c>
      <c r="C198" s="57">
        <v>130</v>
      </c>
      <c r="D198" s="58">
        <v>6.63</v>
      </c>
      <c r="E198" s="59">
        <f t="shared" si="26"/>
        <v>7.0145400000000002</v>
      </c>
      <c r="F198" s="59">
        <f t="shared" si="27"/>
        <v>911.89020000000005</v>
      </c>
      <c r="G198" s="59" t="s">
        <v>794</v>
      </c>
      <c r="H198" s="59" t="s">
        <v>240</v>
      </c>
    </row>
    <row r="199" spans="1:8" ht="14.25" customHeight="1" x14ac:dyDescent="0.2">
      <c r="A199" s="55" t="s">
        <v>201</v>
      </c>
      <c r="B199" s="57" t="s">
        <v>183</v>
      </c>
      <c r="C199" s="57">
        <v>15</v>
      </c>
      <c r="D199" s="58">
        <v>84.83</v>
      </c>
      <c r="E199" s="59">
        <f t="shared" si="26"/>
        <v>89.750140000000002</v>
      </c>
      <c r="F199" s="59">
        <f t="shared" si="27"/>
        <v>1346.2520999999999</v>
      </c>
      <c r="G199" s="59" t="s">
        <v>794</v>
      </c>
      <c r="H199" s="59" t="s">
        <v>240</v>
      </c>
    </row>
    <row r="200" spans="1:8" ht="14.25" customHeight="1" x14ac:dyDescent="0.2">
      <c r="A200" s="55" t="s">
        <v>202</v>
      </c>
      <c r="B200" s="57" t="s">
        <v>183</v>
      </c>
      <c r="C200" s="57">
        <v>10</v>
      </c>
      <c r="D200" s="58">
        <v>147.51</v>
      </c>
      <c r="E200" s="59">
        <f t="shared" si="26"/>
        <v>156.06557999999998</v>
      </c>
      <c r="F200" s="59">
        <f t="shared" si="27"/>
        <v>1560.6557999999998</v>
      </c>
      <c r="G200" s="59" t="s">
        <v>794</v>
      </c>
      <c r="H200" s="59" t="s">
        <v>240</v>
      </c>
    </row>
    <row r="201" spans="1:8" ht="14.25" customHeight="1" x14ac:dyDescent="0.2">
      <c r="A201" s="55" t="s">
        <v>203</v>
      </c>
      <c r="B201" s="57" t="s">
        <v>140</v>
      </c>
      <c r="C201" s="57">
        <v>500</v>
      </c>
      <c r="D201" s="58">
        <v>14.87</v>
      </c>
      <c r="E201" s="59">
        <f t="shared" si="26"/>
        <v>15.73246</v>
      </c>
      <c r="F201" s="59">
        <f t="shared" si="27"/>
        <v>7866.23</v>
      </c>
      <c r="G201" s="59" t="s">
        <v>794</v>
      </c>
      <c r="H201" s="59" t="s">
        <v>240</v>
      </c>
    </row>
    <row r="202" spans="1:8" ht="14.25" customHeight="1" x14ac:dyDescent="0.2">
      <c r="A202" s="82" t="s">
        <v>204</v>
      </c>
      <c r="B202" s="57" t="s">
        <v>147</v>
      </c>
      <c r="C202" s="57">
        <v>7</v>
      </c>
      <c r="D202" s="58">
        <v>6.56</v>
      </c>
      <c r="E202" s="59">
        <f t="shared" si="26"/>
        <v>6.9404799999999991</v>
      </c>
      <c r="F202" s="59">
        <f t="shared" si="27"/>
        <v>48.583359999999992</v>
      </c>
      <c r="G202" s="59" t="s">
        <v>794</v>
      </c>
      <c r="H202" s="59" t="s">
        <v>240</v>
      </c>
    </row>
    <row r="203" spans="1:8" ht="14.25" customHeight="1" x14ac:dyDescent="0.2">
      <c r="A203" s="82" t="s">
        <v>205</v>
      </c>
      <c r="B203" s="57" t="s">
        <v>164</v>
      </c>
      <c r="C203" s="57">
        <v>3</v>
      </c>
      <c r="D203" s="58">
        <v>93.36</v>
      </c>
      <c r="E203" s="59">
        <f t="shared" si="26"/>
        <v>98.774879999999996</v>
      </c>
      <c r="F203" s="59">
        <f t="shared" si="27"/>
        <v>296.32463999999999</v>
      </c>
      <c r="G203" s="59" t="s">
        <v>794</v>
      </c>
      <c r="H203" s="59" t="s">
        <v>240</v>
      </c>
    </row>
    <row r="204" spans="1:8" ht="14.25" customHeight="1" x14ac:dyDescent="0.2">
      <c r="A204" s="55" t="s">
        <v>206</v>
      </c>
      <c r="B204" s="57" t="s">
        <v>136</v>
      </c>
      <c r="C204" s="57">
        <v>10</v>
      </c>
      <c r="D204" s="58">
        <v>20.28</v>
      </c>
      <c r="E204" s="59">
        <f t="shared" ref="E204:E267" si="28">D204*5.8%+D204</f>
        <v>21.456240000000001</v>
      </c>
      <c r="F204" s="59">
        <f t="shared" si="27"/>
        <v>214.56240000000003</v>
      </c>
      <c r="G204" s="59" t="s">
        <v>794</v>
      </c>
      <c r="H204" s="59" t="s">
        <v>240</v>
      </c>
    </row>
    <row r="205" spans="1:8" ht="14.25" customHeight="1" x14ac:dyDescent="0.2">
      <c r="A205" s="55" t="s">
        <v>238</v>
      </c>
      <c r="B205" s="57" t="s">
        <v>168</v>
      </c>
      <c r="C205" s="57">
        <v>10</v>
      </c>
      <c r="D205" s="58">
        <v>17.21</v>
      </c>
      <c r="E205" s="59">
        <f t="shared" si="28"/>
        <v>18.208180000000002</v>
      </c>
      <c r="F205" s="59">
        <f t="shared" si="27"/>
        <v>182.08180000000002</v>
      </c>
      <c r="G205" s="59" t="s">
        <v>794</v>
      </c>
      <c r="H205" s="59" t="s">
        <v>240</v>
      </c>
    </row>
    <row r="206" spans="1:8" ht="14.25" customHeight="1" x14ac:dyDescent="0.2">
      <c r="A206" s="55" t="s">
        <v>239</v>
      </c>
      <c r="B206" s="57" t="s">
        <v>168</v>
      </c>
      <c r="C206" s="57">
        <v>30</v>
      </c>
      <c r="D206" s="58">
        <v>17.21</v>
      </c>
      <c r="E206" s="59">
        <f t="shared" si="28"/>
        <v>18.208180000000002</v>
      </c>
      <c r="F206" s="59">
        <f t="shared" si="27"/>
        <v>546.24540000000002</v>
      </c>
      <c r="G206" s="59" t="s">
        <v>794</v>
      </c>
      <c r="H206" s="59" t="s">
        <v>240</v>
      </c>
    </row>
    <row r="207" spans="1:8" ht="14.25" customHeight="1" x14ac:dyDescent="0.2">
      <c r="A207" s="55" t="s">
        <v>229</v>
      </c>
      <c r="B207" s="57" t="s">
        <v>168</v>
      </c>
      <c r="C207" s="57">
        <v>30</v>
      </c>
      <c r="D207" s="58">
        <v>17.21</v>
      </c>
      <c r="E207" s="59">
        <f t="shared" si="28"/>
        <v>18.208180000000002</v>
      </c>
      <c r="F207" s="59">
        <f t="shared" si="27"/>
        <v>546.24540000000002</v>
      </c>
      <c r="G207" s="59" t="s">
        <v>794</v>
      </c>
      <c r="H207" s="59" t="s">
        <v>240</v>
      </c>
    </row>
    <row r="208" spans="1:8" ht="14.25" customHeight="1" x14ac:dyDescent="0.2">
      <c r="A208" s="55" t="s">
        <v>230</v>
      </c>
      <c r="B208" s="57" t="s">
        <v>168</v>
      </c>
      <c r="C208" s="57">
        <v>20</v>
      </c>
      <c r="D208" s="58">
        <v>17.21</v>
      </c>
      <c r="E208" s="59">
        <f t="shared" si="28"/>
        <v>18.208180000000002</v>
      </c>
      <c r="F208" s="59">
        <f t="shared" si="27"/>
        <v>364.16360000000003</v>
      </c>
      <c r="G208" s="59" t="s">
        <v>794</v>
      </c>
      <c r="H208" s="59" t="s">
        <v>240</v>
      </c>
    </row>
    <row r="209" spans="1:8" ht="14.25" customHeight="1" x14ac:dyDescent="0.2">
      <c r="A209" s="55" t="s">
        <v>231</v>
      </c>
      <c r="B209" s="57" t="s">
        <v>168</v>
      </c>
      <c r="C209" s="57">
        <v>10</v>
      </c>
      <c r="D209" s="58">
        <v>17.03</v>
      </c>
      <c r="E209" s="59">
        <f t="shared" si="28"/>
        <v>18.01774</v>
      </c>
      <c r="F209" s="59">
        <f t="shared" si="27"/>
        <v>180.17740000000001</v>
      </c>
      <c r="G209" s="59" t="s">
        <v>794</v>
      </c>
      <c r="H209" s="59" t="s">
        <v>240</v>
      </c>
    </row>
    <row r="210" spans="1:8" ht="14.25" customHeight="1" x14ac:dyDescent="0.2">
      <c r="A210" s="55" t="s">
        <v>232</v>
      </c>
      <c r="B210" s="57" t="s">
        <v>168</v>
      </c>
      <c r="C210" s="57">
        <v>30</v>
      </c>
      <c r="D210" s="58">
        <v>17.03</v>
      </c>
      <c r="E210" s="59">
        <f t="shared" si="28"/>
        <v>18.01774</v>
      </c>
      <c r="F210" s="59">
        <f t="shared" si="27"/>
        <v>540.53219999999999</v>
      </c>
      <c r="G210" s="59" t="s">
        <v>794</v>
      </c>
      <c r="H210" s="59" t="s">
        <v>240</v>
      </c>
    </row>
    <row r="211" spans="1:8" ht="14.25" customHeight="1" x14ac:dyDescent="0.2">
      <c r="A211" s="55" t="s">
        <v>207</v>
      </c>
      <c r="B211" s="57" t="s">
        <v>147</v>
      </c>
      <c r="C211" s="57">
        <v>30</v>
      </c>
      <c r="D211" s="58">
        <v>28.96</v>
      </c>
      <c r="E211" s="59">
        <f t="shared" si="28"/>
        <v>30.639680000000002</v>
      </c>
      <c r="F211" s="59">
        <f t="shared" ref="F211:F274" si="29">C211*E211</f>
        <v>919.19040000000007</v>
      </c>
      <c r="G211" s="59" t="s">
        <v>794</v>
      </c>
      <c r="H211" s="59" t="s">
        <v>240</v>
      </c>
    </row>
    <row r="212" spans="1:8" ht="14.25" customHeight="1" x14ac:dyDescent="0.2">
      <c r="A212" s="55" t="s">
        <v>585</v>
      </c>
      <c r="B212" s="57" t="s">
        <v>140</v>
      </c>
      <c r="C212" s="57">
        <v>300</v>
      </c>
      <c r="D212" s="58">
        <v>84.25</v>
      </c>
      <c r="E212" s="59">
        <f t="shared" si="28"/>
        <v>89.136499999999998</v>
      </c>
      <c r="F212" s="59">
        <f t="shared" si="29"/>
        <v>26740.95</v>
      </c>
      <c r="G212" s="59" t="s">
        <v>794</v>
      </c>
      <c r="H212" s="59" t="s">
        <v>240</v>
      </c>
    </row>
    <row r="213" spans="1:8" ht="14.25" customHeight="1" x14ac:dyDescent="0.2">
      <c r="A213" s="55" t="s">
        <v>208</v>
      </c>
      <c r="B213" s="57" t="s">
        <v>140</v>
      </c>
      <c r="C213" s="57">
        <v>5</v>
      </c>
      <c r="D213" s="58">
        <v>39.61</v>
      </c>
      <c r="E213" s="59">
        <f t="shared" si="28"/>
        <v>41.907379999999996</v>
      </c>
      <c r="F213" s="59">
        <f t="shared" si="29"/>
        <v>209.53689999999997</v>
      </c>
      <c r="G213" s="59" t="s">
        <v>794</v>
      </c>
      <c r="H213" s="59" t="s">
        <v>240</v>
      </c>
    </row>
    <row r="214" spans="1:8" ht="14.25" customHeight="1" x14ac:dyDescent="0.2">
      <c r="A214" s="55" t="s">
        <v>209</v>
      </c>
      <c r="B214" s="57" t="s">
        <v>140</v>
      </c>
      <c r="C214" s="57">
        <v>20</v>
      </c>
      <c r="D214" s="58">
        <v>56.81</v>
      </c>
      <c r="E214" s="59">
        <f t="shared" si="28"/>
        <v>60.104980000000005</v>
      </c>
      <c r="F214" s="59">
        <f t="shared" si="29"/>
        <v>1202.0996</v>
      </c>
      <c r="G214" s="59" t="s">
        <v>794</v>
      </c>
      <c r="H214" s="59" t="s">
        <v>240</v>
      </c>
    </row>
    <row r="215" spans="1:8" ht="14.25" customHeight="1" x14ac:dyDescent="0.2">
      <c r="A215" s="55" t="s">
        <v>210</v>
      </c>
      <c r="B215" s="57" t="s">
        <v>168</v>
      </c>
      <c r="C215" s="57">
        <v>10</v>
      </c>
      <c r="D215" s="58">
        <v>87.83</v>
      </c>
      <c r="E215" s="59">
        <f t="shared" si="28"/>
        <v>92.924139999999994</v>
      </c>
      <c r="F215" s="59">
        <f t="shared" si="29"/>
        <v>929.24139999999989</v>
      </c>
      <c r="G215" s="59" t="s">
        <v>794</v>
      </c>
      <c r="H215" s="59" t="s">
        <v>240</v>
      </c>
    </row>
    <row r="216" spans="1:8" ht="14.25" customHeight="1" x14ac:dyDescent="0.2">
      <c r="A216" s="55" t="s">
        <v>211</v>
      </c>
      <c r="B216" s="57" t="s">
        <v>191</v>
      </c>
      <c r="C216" s="57">
        <v>200</v>
      </c>
      <c r="D216" s="58">
        <v>11.85</v>
      </c>
      <c r="E216" s="59">
        <f t="shared" si="28"/>
        <v>12.5373</v>
      </c>
      <c r="F216" s="59">
        <f t="shared" si="29"/>
        <v>2507.46</v>
      </c>
      <c r="G216" s="59" t="s">
        <v>794</v>
      </c>
      <c r="H216" s="59" t="s">
        <v>240</v>
      </c>
    </row>
    <row r="217" spans="1:8" ht="14.25" customHeight="1" x14ac:dyDescent="0.2">
      <c r="A217" s="55" t="s">
        <v>212</v>
      </c>
      <c r="B217" s="57" t="s">
        <v>191</v>
      </c>
      <c r="C217" s="57">
        <v>20</v>
      </c>
      <c r="D217" s="58">
        <v>47.7</v>
      </c>
      <c r="E217" s="59">
        <f t="shared" si="28"/>
        <v>50.4666</v>
      </c>
      <c r="F217" s="59">
        <f t="shared" si="29"/>
        <v>1009.332</v>
      </c>
      <c r="G217" s="59" t="s">
        <v>794</v>
      </c>
      <c r="H217" s="59" t="s">
        <v>240</v>
      </c>
    </row>
    <row r="218" spans="1:8" ht="14.25" customHeight="1" x14ac:dyDescent="0.2">
      <c r="A218" s="55" t="s">
        <v>213</v>
      </c>
      <c r="B218" s="57" t="s">
        <v>138</v>
      </c>
      <c r="C218" s="57">
        <v>20</v>
      </c>
      <c r="D218" s="58">
        <v>10.130000000000001</v>
      </c>
      <c r="E218" s="59">
        <f t="shared" si="28"/>
        <v>10.717540000000001</v>
      </c>
      <c r="F218" s="59">
        <f t="shared" si="29"/>
        <v>214.35080000000002</v>
      </c>
      <c r="G218" s="59" t="s">
        <v>794</v>
      </c>
      <c r="H218" s="59" t="s">
        <v>240</v>
      </c>
    </row>
    <row r="219" spans="1:8" ht="14.25" customHeight="1" x14ac:dyDescent="0.2">
      <c r="A219" s="55" t="s">
        <v>214</v>
      </c>
      <c r="B219" s="57" t="s">
        <v>140</v>
      </c>
      <c r="C219" s="57">
        <v>20</v>
      </c>
      <c r="D219" s="58">
        <v>17.97</v>
      </c>
      <c r="E219" s="59">
        <f t="shared" si="28"/>
        <v>19.012259999999998</v>
      </c>
      <c r="F219" s="59">
        <f t="shared" si="29"/>
        <v>380.24519999999995</v>
      </c>
      <c r="G219" s="59" t="s">
        <v>794</v>
      </c>
      <c r="H219" s="59" t="s">
        <v>240</v>
      </c>
    </row>
    <row r="220" spans="1:8" ht="14.25" customHeight="1" x14ac:dyDescent="0.2">
      <c r="A220" s="55" t="s">
        <v>215</v>
      </c>
      <c r="B220" s="57" t="s">
        <v>147</v>
      </c>
      <c r="C220" s="57">
        <v>6</v>
      </c>
      <c r="D220" s="58">
        <v>11.31</v>
      </c>
      <c r="E220" s="59">
        <f t="shared" si="28"/>
        <v>11.96598</v>
      </c>
      <c r="F220" s="59">
        <f t="shared" si="29"/>
        <v>71.795879999999997</v>
      </c>
      <c r="G220" s="59" t="s">
        <v>794</v>
      </c>
      <c r="H220" s="59" t="s">
        <v>240</v>
      </c>
    </row>
    <row r="221" spans="1:8" ht="14.25" customHeight="1" x14ac:dyDescent="0.2">
      <c r="A221" s="55" t="s">
        <v>216</v>
      </c>
      <c r="B221" s="57" t="s">
        <v>147</v>
      </c>
      <c r="C221" s="57">
        <v>10</v>
      </c>
      <c r="D221" s="58">
        <v>16.5</v>
      </c>
      <c r="E221" s="59">
        <f t="shared" si="28"/>
        <v>17.457000000000001</v>
      </c>
      <c r="F221" s="59">
        <f t="shared" si="29"/>
        <v>174.57</v>
      </c>
      <c r="G221" s="59" t="s">
        <v>794</v>
      </c>
      <c r="H221" s="59" t="s">
        <v>240</v>
      </c>
    </row>
    <row r="222" spans="1:8" ht="14.25" customHeight="1" x14ac:dyDescent="0.2">
      <c r="A222" s="55" t="s">
        <v>586</v>
      </c>
      <c r="B222" s="57" t="s">
        <v>136</v>
      </c>
      <c r="C222" s="57">
        <v>1</v>
      </c>
      <c r="D222" s="58">
        <v>12233.67</v>
      </c>
      <c r="E222" s="59">
        <f t="shared" si="28"/>
        <v>12943.22286</v>
      </c>
      <c r="F222" s="59">
        <f t="shared" si="29"/>
        <v>12943.22286</v>
      </c>
      <c r="G222" s="59" t="s">
        <v>794</v>
      </c>
      <c r="H222" s="59" t="s">
        <v>240</v>
      </c>
    </row>
    <row r="223" spans="1:8" ht="14.25" customHeight="1" x14ac:dyDescent="0.2">
      <c r="A223" s="55" t="s">
        <v>587</v>
      </c>
      <c r="B223" s="57" t="s">
        <v>136</v>
      </c>
      <c r="C223" s="57">
        <v>1</v>
      </c>
      <c r="D223" s="58">
        <v>11065.86</v>
      </c>
      <c r="E223" s="59">
        <f t="shared" si="28"/>
        <v>11707.67988</v>
      </c>
      <c r="F223" s="59">
        <f t="shared" si="29"/>
        <v>11707.67988</v>
      </c>
      <c r="G223" s="59" t="s">
        <v>794</v>
      </c>
      <c r="H223" s="59" t="s">
        <v>240</v>
      </c>
    </row>
    <row r="224" spans="1:8" ht="14.25" customHeight="1" x14ac:dyDescent="0.2">
      <c r="A224" s="55" t="s">
        <v>217</v>
      </c>
      <c r="B224" s="57" t="s">
        <v>136</v>
      </c>
      <c r="C224" s="57">
        <v>3</v>
      </c>
      <c r="D224" s="58">
        <v>5257</v>
      </c>
      <c r="E224" s="59">
        <f t="shared" si="28"/>
        <v>5561.9059999999999</v>
      </c>
      <c r="F224" s="59">
        <f t="shared" si="29"/>
        <v>16685.718000000001</v>
      </c>
      <c r="G224" s="59" t="s">
        <v>794</v>
      </c>
      <c r="H224" s="59" t="s">
        <v>240</v>
      </c>
    </row>
    <row r="225" spans="1:8" ht="14.25" customHeight="1" x14ac:dyDescent="0.2">
      <c r="A225" s="55" t="s">
        <v>218</v>
      </c>
      <c r="B225" s="57" t="s">
        <v>136</v>
      </c>
      <c r="C225" s="57">
        <v>10</v>
      </c>
      <c r="D225" s="58">
        <v>993</v>
      </c>
      <c r="E225" s="59">
        <f t="shared" si="28"/>
        <v>1050.5940000000001</v>
      </c>
      <c r="F225" s="59">
        <f t="shared" si="29"/>
        <v>10505.94</v>
      </c>
      <c r="G225" s="59" t="s">
        <v>794</v>
      </c>
      <c r="H225" s="59" t="s">
        <v>240</v>
      </c>
    </row>
    <row r="226" spans="1:8" ht="14.25" customHeight="1" x14ac:dyDescent="0.2">
      <c r="A226" s="55" t="s">
        <v>219</v>
      </c>
      <c r="B226" s="57" t="s">
        <v>136</v>
      </c>
      <c r="C226" s="57">
        <v>1</v>
      </c>
      <c r="D226" s="58">
        <v>8720.67</v>
      </c>
      <c r="E226" s="59">
        <f t="shared" si="28"/>
        <v>9226.4688600000009</v>
      </c>
      <c r="F226" s="59">
        <f t="shared" si="29"/>
        <v>9226.4688600000009</v>
      </c>
      <c r="G226" s="59" t="s">
        <v>794</v>
      </c>
      <c r="H226" s="59" t="s">
        <v>240</v>
      </c>
    </row>
    <row r="227" spans="1:8" ht="14.25" customHeight="1" x14ac:dyDescent="0.2">
      <c r="A227" s="55" t="s">
        <v>220</v>
      </c>
      <c r="B227" s="57" t="s">
        <v>136</v>
      </c>
      <c r="C227" s="57">
        <v>10</v>
      </c>
      <c r="D227" s="58">
        <v>884.33</v>
      </c>
      <c r="E227" s="59">
        <f t="shared" si="28"/>
        <v>935.62114000000008</v>
      </c>
      <c r="F227" s="59">
        <f t="shared" si="29"/>
        <v>9356.2114000000001</v>
      </c>
      <c r="G227" s="59" t="s">
        <v>794</v>
      </c>
      <c r="H227" s="59" t="s">
        <v>240</v>
      </c>
    </row>
    <row r="228" spans="1:8" ht="14.25" customHeight="1" x14ac:dyDescent="0.2">
      <c r="A228" s="55" t="s">
        <v>221</v>
      </c>
      <c r="B228" s="57" t="s">
        <v>136</v>
      </c>
      <c r="C228" s="57">
        <v>2</v>
      </c>
      <c r="D228" s="58">
        <v>1664.67</v>
      </c>
      <c r="E228" s="59">
        <f t="shared" si="28"/>
        <v>1761.2208600000001</v>
      </c>
      <c r="F228" s="59">
        <f t="shared" si="29"/>
        <v>3522.4417200000003</v>
      </c>
      <c r="G228" s="59" t="s">
        <v>794</v>
      </c>
      <c r="H228" s="59" t="s">
        <v>240</v>
      </c>
    </row>
    <row r="229" spans="1:8" ht="14.25" customHeight="1" x14ac:dyDescent="0.2">
      <c r="A229" s="55" t="s">
        <v>222</v>
      </c>
      <c r="B229" s="57" t="s">
        <v>136</v>
      </c>
      <c r="C229" s="57">
        <v>4</v>
      </c>
      <c r="D229" s="58">
        <v>5330.3</v>
      </c>
      <c r="E229" s="59">
        <f t="shared" si="28"/>
        <v>5639.4574000000002</v>
      </c>
      <c r="F229" s="59">
        <f t="shared" si="29"/>
        <v>22557.829600000001</v>
      </c>
      <c r="G229" s="59" t="s">
        <v>794</v>
      </c>
      <c r="H229" s="59" t="s">
        <v>240</v>
      </c>
    </row>
    <row r="230" spans="1:8" ht="14.25" customHeight="1" x14ac:dyDescent="0.2">
      <c r="A230" s="55" t="s">
        <v>223</v>
      </c>
      <c r="B230" s="57" t="s">
        <v>136</v>
      </c>
      <c r="C230" s="57">
        <v>2</v>
      </c>
      <c r="D230" s="58">
        <v>867.78</v>
      </c>
      <c r="E230" s="59">
        <f t="shared" si="28"/>
        <v>918.11123999999995</v>
      </c>
      <c r="F230" s="59">
        <f t="shared" si="29"/>
        <v>1836.2224799999999</v>
      </c>
      <c r="G230" s="59" t="s">
        <v>794</v>
      </c>
      <c r="H230" s="59" t="s">
        <v>240</v>
      </c>
    </row>
    <row r="231" spans="1:8" ht="14.25" customHeight="1" x14ac:dyDescent="0.2">
      <c r="A231" s="82" t="s">
        <v>224</v>
      </c>
      <c r="B231" s="57" t="s">
        <v>136</v>
      </c>
      <c r="C231" s="57">
        <v>5</v>
      </c>
      <c r="D231" s="58">
        <v>1184.33</v>
      </c>
      <c r="E231" s="59">
        <f t="shared" si="28"/>
        <v>1253.0211399999998</v>
      </c>
      <c r="F231" s="59">
        <f t="shared" si="29"/>
        <v>6265.1056999999992</v>
      </c>
      <c r="G231" s="59" t="s">
        <v>794</v>
      </c>
      <c r="H231" s="59" t="s">
        <v>240</v>
      </c>
    </row>
    <row r="232" spans="1:8" ht="14.25" customHeight="1" x14ac:dyDescent="0.2">
      <c r="A232" s="55" t="s">
        <v>225</v>
      </c>
      <c r="B232" s="57" t="s">
        <v>136</v>
      </c>
      <c r="C232" s="57">
        <v>4</v>
      </c>
      <c r="D232" s="58">
        <v>2789.61</v>
      </c>
      <c r="E232" s="59">
        <f t="shared" si="28"/>
        <v>2951.4073800000001</v>
      </c>
      <c r="F232" s="59">
        <f t="shared" si="29"/>
        <v>11805.62952</v>
      </c>
      <c r="G232" s="59" t="s">
        <v>794</v>
      </c>
      <c r="H232" s="59" t="s">
        <v>240</v>
      </c>
    </row>
    <row r="233" spans="1:8" ht="14.25" customHeight="1" x14ac:dyDescent="0.2">
      <c r="A233" s="83" t="s">
        <v>226</v>
      </c>
      <c r="B233" s="57" t="s">
        <v>136</v>
      </c>
      <c r="C233" s="57">
        <v>2</v>
      </c>
      <c r="D233" s="58">
        <v>429.33</v>
      </c>
      <c r="E233" s="59">
        <f t="shared" si="28"/>
        <v>454.23113999999998</v>
      </c>
      <c r="F233" s="59">
        <f t="shared" si="29"/>
        <v>908.46227999999996</v>
      </c>
      <c r="G233" s="59" t="s">
        <v>794</v>
      </c>
      <c r="H233" s="59" t="s">
        <v>240</v>
      </c>
    </row>
    <row r="234" spans="1:8" ht="14.25" customHeight="1" x14ac:dyDescent="0.2">
      <c r="A234" s="55" t="s">
        <v>227</v>
      </c>
      <c r="B234" s="57" t="s">
        <v>136</v>
      </c>
      <c r="C234" s="57">
        <v>3</v>
      </c>
      <c r="D234" s="58">
        <v>1452.67</v>
      </c>
      <c r="E234" s="59">
        <f t="shared" si="28"/>
        <v>1536.9248600000001</v>
      </c>
      <c r="F234" s="59">
        <f t="shared" si="29"/>
        <v>4610.7745800000002</v>
      </c>
      <c r="G234" s="59" t="s">
        <v>794</v>
      </c>
      <c r="H234" s="59" t="s">
        <v>240</v>
      </c>
    </row>
    <row r="235" spans="1:8" ht="14.25" customHeight="1" x14ac:dyDescent="0.2">
      <c r="A235" s="84" t="s">
        <v>241</v>
      </c>
      <c r="B235" s="85" t="s">
        <v>242</v>
      </c>
      <c r="C235" s="85">
        <v>900</v>
      </c>
      <c r="D235" s="86">
        <v>11.7</v>
      </c>
      <c r="E235" s="59">
        <f t="shared" si="28"/>
        <v>12.378599999999999</v>
      </c>
      <c r="F235" s="59">
        <f t="shared" si="29"/>
        <v>11140.739999999998</v>
      </c>
      <c r="G235" s="59" t="s">
        <v>792</v>
      </c>
      <c r="H235" s="59" t="s">
        <v>492</v>
      </c>
    </row>
    <row r="236" spans="1:8" ht="14.25" customHeight="1" x14ac:dyDescent="0.2">
      <c r="A236" s="84" t="s">
        <v>243</v>
      </c>
      <c r="B236" s="85" t="s">
        <v>244</v>
      </c>
      <c r="C236" s="87">
        <v>10000</v>
      </c>
      <c r="D236" s="86">
        <v>1.0900000000000001</v>
      </c>
      <c r="E236" s="59">
        <f t="shared" si="28"/>
        <v>1.1532200000000001</v>
      </c>
      <c r="F236" s="59">
        <f t="shared" si="29"/>
        <v>11532.2</v>
      </c>
      <c r="G236" s="59" t="s">
        <v>792</v>
      </c>
      <c r="H236" s="59" t="s">
        <v>492</v>
      </c>
    </row>
    <row r="237" spans="1:8" ht="14.25" customHeight="1" x14ac:dyDescent="0.2">
      <c r="A237" s="84" t="s">
        <v>245</v>
      </c>
      <c r="B237" s="85" t="s">
        <v>246</v>
      </c>
      <c r="C237" s="87">
        <v>43500</v>
      </c>
      <c r="D237" s="86">
        <v>0.12</v>
      </c>
      <c r="E237" s="59">
        <f t="shared" si="28"/>
        <v>0.12695999999999999</v>
      </c>
      <c r="F237" s="59">
        <f t="shared" si="29"/>
        <v>5522.7599999999993</v>
      </c>
      <c r="G237" s="59" t="s">
        <v>792</v>
      </c>
      <c r="H237" s="59" t="s">
        <v>492</v>
      </c>
    </row>
    <row r="238" spans="1:8" ht="14.25" customHeight="1" x14ac:dyDescent="0.2">
      <c r="A238" s="84" t="s">
        <v>247</v>
      </c>
      <c r="B238" s="85" t="s">
        <v>246</v>
      </c>
      <c r="C238" s="87">
        <v>5800</v>
      </c>
      <c r="D238" s="86">
        <v>0.44</v>
      </c>
      <c r="E238" s="59">
        <f t="shared" si="28"/>
        <v>0.46551999999999999</v>
      </c>
      <c r="F238" s="59">
        <f t="shared" si="29"/>
        <v>2700.0160000000001</v>
      </c>
      <c r="G238" s="59" t="s">
        <v>792</v>
      </c>
      <c r="H238" s="59" t="s">
        <v>492</v>
      </c>
    </row>
    <row r="239" spans="1:8" ht="14.25" customHeight="1" x14ac:dyDescent="0.2">
      <c r="A239" s="84" t="s">
        <v>248</v>
      </c>
      <c r="B239" s="85" t="s">
        <v>246</v>
      </c>
      <c r="C239" s="87">
        <v>4500</v>
      </c>
      <c r="D239" s="86">
        <v>0.22</v>
      </c>
      <c r="E239" s="59">
        <f t="shared" si="28"/>
        <v>0.23275999999999999</v>
      </c>
      <c r="F239" s="59">
        <f t="shared" si="29"/>
        <v>1047.42</v>
      </c>
      <c r="G239" s="59" t="s">
        <v>792</v>
      </c>
      <c r="H239" s="59" t="s">
        <v>492</v>
      </c>
    </row>
    <row r="240" spans="1:8" ht="14.25" customHeight="1" x14ac:dyDescent="0.2">
      <c r="A240" s="84" t="s">
        <v>249</v>
      </c>
      <c r="B240" s="85" t="s">
        <v>246</v>
      </c>
      <c r="C240" s="87">
        <v>1500</v>
      </c>
      <c r="D240" s="86">
        <v>2.61</v>
      </c>
      <c r="E240" s="59">
        <f t="shared" si="28"/>
        <v>2.7613799999999999</v>
      </c>
      <c r="F240" s="59">
        <f t="shared" si="29"/>
        <v>4142.07</v>
      </c>
      <c r="G240" s="59" t="s">
        <v>792</v>
      </c>
      <c r="H240" s="59" t="s">
        <v>492</v>
      </c>
    </row>
    <row r="241" spans="1:8" ht="14.25" customHeight="1" x14ac:dyDescent="0.2">
      <c r="A241" s="84" t="s">
        <v>250</v>
      </c>
      <c r="B241" s="85" t="s">
        <v>251</v>
      </c>
      <c r="C241" s="87">
        <v>22000</v>
      </c>
      <c r="D241" s="86">
        <v>0.51</v>
      </c>
      <c r="E241" s="59">
        <f t="shared" si="28"/>
        <v>0.53958000000000006</v>
      </c>
      <c r="F241" s="59">
        <f t="shared" si="29"/>
        <v>11870.760000000002</v>
      </c>
      <c r="G241" s="59" t="s">
        <v>792</v>
      </c>
      <c r="H241" s="59" t="s">
        <v>492</v>
      </c>
    </row>
    <row r="242" spans="1:8" ht="14.25" customHeight="1" x14ac:dyDescent="0.2">
      <c r="A242" s="84" t="s">
        <v>252</v>
      </c>
      <c r="B242" s="85" t="s">
        <v>253</v>
      </c>
      <c r="C242" s="85">
        <v>800</v>
      </c>
      <c r="D242" s="86">
        <v>7.25</v>
      </c>
      <c r="E242" s="59">
        <f t="shared" si="28"/>
        <v>7.6704999999999997</v>
      </c>
      <c r="F242" s="59">
        <f t="shared" si="29"/>
        <v>6136.4</v>
      </c>
      <c r="G242" s="59" t="s">
        <v>792</v>
      </c>
      <c r="H242" s="59" t="s">
        <v>492</v>
      </c>
    </row>
    <row r="243" spans="1:8" ht="14.25" customHeight="1" x14ac:dyDescent="0.2">
      <c r="A243" s="84" t="s">
        <v>254</v>
      </c>
      <c r="B243" s="85" t="s">
        <v>251</v>
      </c>
      <c r="C243" s="87">
        <v>14500</v>
      </c>
      <c r="D243" s="86">
        <v>0.68</v>
      </c>
      <c r="E243" s="59">
        <f t="shared" si="28"/>
        <v>0.71944000000000008</v>
      </c>
      <c r="F243" s="59">
        <f t="shared" si="29"/>
        <v>10431.880000000001</v>
      </c>
      <c r="G243" s="59" t="s">
        <v>792</v>
      </c>
      <c r="H243" s="59" t="s">
        <v>492</v>
      </c>
    </row>
    <row r="244" spans="1:8" ht="14.25" customHeight="1" x14ac:dyDescent="0.2">
      <c r="A244" s="84" t="s">
        <v>255</v>
      </c>
      <c r="B244" s="85" t="s">
        <v>253</v>
      </c>
      <c r="C244" s="85">
        <v>500</v>
      </c>
      <c r="D244" s="86">
        <v>3.96</v>
      </c>
      <c r="E244" s="59">
        <f t="shared" si="28"/>
        <v>4.1896800000000001</v>
      </c>
      <c r="F244" s="59">
        <f t="shared" si="29"/>
        <v>2094.84</v>
      </c>
      <c r="G244" s="59" t="s">
        <v>792</v>
      </c>
      <c r="H244" s="59" t="s">
        <v>492</v>
      </c>
    </row>
    <row r="245" spans="1:8" ht="14.25" customHeight="1" x14ac:dyDescent="0.2">
      <c r="A245" s="84" t="s">
        <v>256</v>
      </c>
      <c r="B245" s="85" t="s">
        <v>257</v>
      </c>
      <c r="C245" s="87">
        <v>7500</v>
      </c>
      <c r="D245" s="86">
        <v>0.18</v>
      </c>
      <c r="E245" s="59">
        <f t="shared" si="28"/>
        <v>0.19044</v>
      </c>
      <c r="F245" s="59">
        <f t="shared" si="29"/>
        <v>1428.3</v>
      </c>
      <c r="G245" s="59" t="s">
        <v>792</v>
      </c>
      <c r="H245" s="59" t="s">
        <v>492</v>
      </c>
    </row>
    <row r="246" spans="1:8" ht="14.25" customHeight="1" x14ac:dyDescent="0.2">
      <c r="A246" s="84" t="s">
        <v>258</v>
      </c>
      <c r="B246" s="85" t="s">
        <v>251</v>
      </c>
      <c r="C246" s="87">
        <v>7500</v>
      </c>
      <c r="D246" s="86">
        <v>0.12</v>
      </c>
      <c r="E246" s="59">
        <f t="shared" si="28"/>
        <v>0.12695999999999999</v>
      </c>
      <c r="F246" s="59">
        <f t="shared" si="29"/>
        <v>952.19999999999993</v>
      </c>
      <c r="G246" s="59" t="s">
        <v>792</v>
      </c>
      <c r="H246" s="59" t="s">
        <v>492</v>
      </c>
    </row>
    <row r="247" spans="1:8" ht="14.25" customHeight="1" x14ac:dyDescent="0.2">
      <c r="A247" s="84" t="s">
        <v>259</v>
      </c>
      <c r="B247" s="85" t="s">
        <v>251</v>
      </c>
      <c r="C247" s="87">
        <v>43500</v>
      </c>
      <c r="D247" s="86">
        <v>0.09</v>
      </c>
      <c r="E247" s="59">
        <f t="shared" si="28"/>
        <v>9.5219999999999999E-2</v>
      </c>
      <c r="F247" s="59">
        <f t="shared" si="29"/>
        <v>4142.07</v>
      </c>
      <c r="G247" s="59" t="s">
        <v>792</v>
      </c>
      <c r="H247" s="59" t="s">
        <v>492</v>
      </c>
    </row>
    <row r="248" spans="1:8" ht="14.25" customHeight="1" x14ac:dyDescent="0.2">
      <c r="A248" s="84" t="s">
        <v>260</v>
      </c>
      <c r="B248" s="85" t="s">
        <v>261</v>
      </c>
      <c r="C248" s="87">
        <v>26000</v>
      </c>
      <c r="D248" s="86">
        <v>0.22</v>
      </c>
      <c r="E248" s="59">
        <f t="shared" si="28"/>
        <v>0.23275999999999999</v>
      </c>
      <c r="F248" s="59">
        <f t="shared" si="29"/>
        <v>6051.76</v>
      </c>
      <c r="G248" s="59" t="s">
        <v>792</v>
      </c>
      <c r="H248" s="59" t="s">
        <v>492</v>
      </c>
    </row>
    <row r="249" spans="1:8" ht="14.25" customHeight="1" x14ac:dyDescent="0.2">
      <c r="A249" s="84" t="s">
        <v>262</v>
      </c>
      <c r="B249" s="85" t="s">
        <v>251</v>
      </c>
      <c r="C249" s="87">
        <v>17500</v>
      </c>
      <c r="D249" s="86">
        <v>0.27</v>
      </c>
      <c r="E249" s="59">
        <f t="shared" si="28"/>
        <v>0.28566000000000003</v>
      </c>
      <c r="F249" s="59">
        <f t="shared" si="29"/>
        <v>4999.05</v>
      </c>
      <c r="G249" s="59" t="s">
        <v>792</v>
      </c>
      <c r="H249" s="59" t="s">
        <v>492</v>
      </c>
    </row>
    <row r="250" spans="1:8" ht="14.25" customHeight="1" x14ac:dyDescent="0.2">
      <c r="A250" s="84" t="s">
        <v>263</v>
      </c>
      <c r="B250" s="85" t="s">
        <v>242</v>
      </c>
      <c r="C250" s="87">
        <v>1000</v>
      </c>
      <c r="D250" s="86">
        <v>5.0599999999999996</v>
      </c>
      <c r="E250" s="59">
        <f t="shared" si="28"/>
        <v>5.3534799999999994</v>
      </c>
      <c r="F250" s="59">
        <f t="shared" si="29"/>
        <v>5353.48</v>
      </c>
      <c r="G250" s="59" t="s">
        <v>792</v>
      </c>
      <c r="H250" s="59" t="s">
        <v>492</v>
      </c>
    </row>
    <row r="251" spans="1:8" ht="14.25" customHeight="1" x14ac:dyDescent="0.2">
      <c r="A251" s="84" t="s">
        <v>264</v>
      </c>
      <c r="B251" s="85" t="s">
        <v>251</v>
      </c>
      <c r="C251" s="87">
        <v>3000</v>
      </c>
      <c r="D251" s="86">
        <v>0.09</v>
      </c>
      <c r="E251" s="59">
        <f t="shared" si="28"/>
        <v>9.5219999999999999E-2</v>
      </c>
      <c r="F251" s="59">
        <f t="shared" si="29"/>
        <v>285.66000000000003</v>
      </c>
      <c r="G251" s="59" t="s">
        <v>792</v>
      </c>
      <c r="H251" s="59" t="s">
        <v>492</v>
      </c>
    </row>
    <row r="252" spans="1:8" ht="14.25" customHeight="1" x14ac:dyDescent="0.2">
      <c r="A252" s="84" t="s">
        <v>265</v>
      </c>
      <c r="B252" s="85" t="s">
        <v>251</v>
      </c>
      <c r="C252" s="87">
        <v>36000</v>
      </c>
      <c r="D252" s="86">
        <v>0.1</v>
      </c>
      <c r="E252" s="59">
        <f t="shared" si="28"/>
        <v>0.10580000000000001</v>
      </c>
      <c r="F252" s="59">
        <f t="shared" si="29"/>
        <v>3808.8</v>
      </c>
      <c r="G252" s="59" t="s">
        <v>792</v>
      </c>
      <c r="H252" s="59" t="s">
        <v>492</v>
      </c>
    </row>
    <row r="253" spans="1:8" ht="14.25" customHeight="1" x14ac:dyDescent="0.2">
      <c r="A253" s="84" t="s">
        <v>266</v>
      </c>
      <c r="B253" s="85" t="s">
        <v>246</v>
      </c>
      <c r="C253" s="87">
        <v>39000</v>
      </c>
      <c r="D253" s="86">
        <v>0.39</v>
      </c>
      <c r="E253" s="59">
        <f t="shared" si="28"/>
        <v>0.41261999999999999</v>
      </c>
      <c r="F253" s="59">
        <f t="shared" si="29"/>
        <v>16092.18</v>
      </c>
      <c r="G253" s="59" t="s">
        <v>792</v>
      </c>
      <c r="H253" s="59" t="s">
        <v>492</v>
      </c>
    </row>
    <row r="254" spans="1:8" ht="14.25" customHeight="1" x14ac:dyDescent="0.2">
      <c r="A254" s="84" t="s">
        <v>267</v>
      </c>
      <c r="B254" s="85" t="s">
        <v>268</v>
      </c>
      <c r="C254" s="87">
        <v>1500</v>
      </c>
      <c r="D254" s="86">
        <v>8.9</v>
      </c>
      <c r="E254" s="59">
        <f t="shared" si="28"/>
        <v>9.4161999999999999</v>
      </c>
      <c r="F254" s="59">
        <f t="shared" si="29"/>
        <v>14124.3</v>
      </c>
      <c r="G254" s="59" t="s">
        <v>792</v>
      </c>
      <c r="H254" s="59" t="s">
        <v>492</v>
      </c>
    </row>
    <row r="255" spans="1:8" ht="14.25" customHeight="1" x14ac:dyDescent="0.2">
      <c r="A255" s="84" t="s">
        <v>269</v>
      </c>
      <c r="B255" s="85" t="s">
        <v>270</v>
      </c>
      <c r="C255" s="85">
        <v>150</v>
      </c>
      <c r="D255" s="86">
        <v>8.6999999999999993</v>
      </c>
      <c r="E255" s="59">
        <f t="shared" si="28"/>
        <v>9.2045999999999992</v>
      </c>
      <c r="F255" s="59">
        <f t="shared" si="29"/>
        <v>1380.6899999999998</v>
      </c>
      <c r="G255" s="59" t="s">
        <v>792</v>
      </c>
      <c r="H255" s="59" t="s">
        <v>492</v>
      </c>
    </row>
    <row r="256" spans="1:8" ht="14.25" customHeight="1" x14ac:dyDescent="0.2">
      <c r="A256" s="84" t="s">
        <v>271</v>
      </c>
      <c r="B256" s="85" t="s">
        <v>272</v>
      </c>
      <c r="C256" s="85">
        <v>800</v>
      </c>
      <c r="D256" s="86">
        <v>0.6</v>
      </c>
      <c r="E256" s="59">
        <f t="shared" si="28"/>
        <v>0.63480000000000003</v>
      </c>
      <c r="F256" s="59">
        <f t="shared" si="29"/>
        <v>507.84000000000003</v>
      </c>
      <c r="G256" s="59" t="s">
        <v>792</v>
      </c>
      <c r="H256" s="59" t="s">
        <v>492</v>
      </c>
    </row>
    <row r="257" spans="1:8" ht="14.25" customHeight="1" x14ac:dyDescent="0.2">
      <c r="A257" s="84" t="s">
        <v>273</v>
      </c>
      <c r="B257" s="85" t="s">
        <v>251</v>
      </c>
      <c r="C257" s="87">
        <v>9000</v>
      </c>
      <c r="D257" s="86">
        <v>7.0000000000000007E-2</v>
      </c>
      <c r="E257" s="59">
        <f t="shared" si="28"/>
        <v>7.4060000000000001E-2</v>
      </c>
      <c r="F257" s="59">
        <f t="shared" si="29"/>
        <v>666.54</v>
      </c>
      <c r="G257" s="59" t="s">
        <v>792</v>
      </c>
      <c r="H257" s="59" t="s">
        <v>492</v>
      </c>
    </row>
    <row r="258" spans="1:8" ht="14.25" customHeight="1" x14ac:dyDescent="0.2">
      <c r="A258" s="84" t="s">
        <v>274</v>
      </c>
      <c r="B258" s="85" t="s">
        <v>251</v>
      </c>
      <c r="C258" s="87">
        <v>10000</v>
      </c>
      <c r="D258" s="86">
        <v>0.3</v>
      </c>
      <c r="E258" s="59">
        <f t="shared" si="28"/>
        <v>0.31740000000000002</v>
      </c>
      <c r="F258" s="59">
        <f t="shared" si="29"/>
        <v>3174</v>
      </c>
      <c r="G258" s="59" t="s">
        <v>792</v>
      </c>
      <c r="H258" s="59" t="s">
        <v>492</v>
      </c>
    </row>
    <row r="259" spans="1:8" ht="14.25" customHeight="1" x14ac:dyDescent="0.2">
      <c r="A259" s="84" t="s">
        <v>275</v>
      </c>
      <c r="B259" s="85" t="s">
        <v>251</v>
      </c>
      <c r="C259" s="87">
        <v>43500</v>
      </c>
      <c r="D259" s="86">
        <v>0.39</v>
      </c>
      <c r="E259" s="59">
        <f t="shared" si="28"/>
        <v>0.41261999999999999</v>
      </c>
      <c r="F259" s="59">
        <f t="shared" si="29"/>
        <v>17948.97</v>
      </c>
      <c r="G259" s="59" t="s">
        <v>792</v>
      </c>
      <c r="H259" s="59" t="s">
        <v>492</v>
      </c>
    </row>
    <row r="260" spans="1:8" ht="14.25" customHeight="1" x14ac:dyDescent="0.2">
      <c r="A260" s="84" t="s">
        <v>276</v>
      </c>
      <c r="B260" s="85" t="s">
        <v>246</v>
      </c>
      <c r="C260" s="87">
        <v>8000</v>
      </c>
      <c r="D260" s="86">
        <v>1.43</v>
      </c>
      <c r="E260" s="59">
        <f t="shared" si="28"/>
        <v>1.51294</v>
      </c>
      <c r="F260" s="59">
        <f t="shared" si="29"/>
        <v>12103.52</v>
      </c>
      <c r="G260" s="59" t="s">
        <v>792</v>
      </c>
      <c r="H260" s="59" t="s">
        <v>492</v>
      </c>
    </row>
    <row r="261" spans="1:8" ht="14.25" customHeight="1" x14ac:dyDescent="0.2">
      <c r="A261" s="84" t="s">
        <v>277</v>
      </c>
      <c r="B261" s="85" t="s">
        <v>268</v>
      </c>
      <c r="C261" s="87">
        <v>2500</v>
      </c>
      <c r="D261" s="86">
        <v>11.05</v>
      </c>
      <c r="E261" s="59">
        <f t="shared" si="28"/>
        <v>11.690900000000001</v>
      </c>
      <c r="F261" s="59">
        <f t="shared" si="29"/>
        <v>29227.250000000004</v>
      </c>
      <c r="G261" s="59" t="s">
        <v>792</v>
      </c>
      <c r="H261" s="59" t="s">
        <v>492</v>
      </c>
    </row>
    <row r="262" spans="1:8" ht="14.25" customHeight="1" x14ac:dyDescent="0.2">
      <c r="A262" s="84" t="s">
        <v>278</v>
      </c>
      <c r="B262" s="85" t="s">
        <v>279</v>
      </c>
      <c r="C262" s="87">
        <v>10000</v>
      </c>
      <c r="D262" s="86">
        <v>1.35</v>
      </c>
      <c r="E262" s="59">
        <f t="shared" si="28"/>
        <v>1.4283000000000001</v>
      </c>
      <c r="F262" s="59">
        <f t="shared" si="29"/>
        <v>14283.000000000002</v>
      </c>
      <c r="G262" s="59" t="s">
        <v>792</v>
      </c>
      <c r="H262" s="59" t="s">
        <v>492</v>
      </c>
    </row>
    <row r="263" spans="1:8" ht="14.25" customHeight="1" x14ac:dyDescent="0.2">
      <c r="A263" s="84" t="s">
        <v>280</v>
      </c>
      <c r="B263" s="85" t="s">
        <v>279</v>
      </c>
      <c r="C263" s="87">
        <v>10000</v>
      </c>
      <c r="D263" s="86">
        <v>2.0699999999999998</v>
      </c>
      <c r="E263" s="59">
        <f t="shared" si="28"/>
        <v>2.1900599999999999</v>
      </c>
      <c r="F263" s="59">
        <f t="shared" si="29"/>
        <v>21900.6</v>
      </c>
      <c r="G263" s="59" t="s">
        <v>792</v>
      </c>
      <c r="H263" s="59" t="s">
        <v>492</v>
      </c>
    </row>
    <row r="264" spans="1:8" ht="14.25" customHeight="1" x14ac:dyDescent="0.2">
      <c r="A264" s="84" t="s">
        <v>281</v>
      </c>
      <c r="B264" s="85" t="s">
        <v>251</v>
      </c>
      <c r="C264" s="87">
        <v>26000</v>
      </c>
      <c r="D264" s="86">
        <v>0.46</v>
      </c>
      <c r="E264" s="59">
        <f t="shared" si="28"/>
        <v>0.48668</v>
      </c>
      <c r="F264" s="59">
        <f t="shared" si="29"/>
        <v>12653.68</v>
      </c>
      <c r="G264" s="59" t="s">
        <v>792</v>
      </c>
      <c r="H264" s="59" t="s">
        <v>492</v>
      </c>
    </row>
    <row r="265" spans="1:8" ht="14.25" customHeight="1" x14ac:dyDescent="0.2">
      <c r="A265" s="84" t="s">
        <v>282</v>
      </c>
      <c r="B265" s="85" t="s">
        <v>251</v>
      </c>
      <c r="C265" s="87">
        <v>11500</v>
      </c>
      <c r="D265" s="86">
        <v>0.36</v>
      </c>
      <c r="E265" s="59">
        <f t="shared" si="28"/>
        <v>0.38088</v>
      </c>
      <c r="F265" s="59">
        <f t="shared" si="29"/>
        <v>4380.12</v>
      </c>
      <c r="G265" s="59" t="s">
        <v>792</v>
      </c>
      <c r="H265" s="59" t="s">
        <v>492</v>
      </c>
    </row>
    <row r="266" spans="1:8" ht="14.25" customHeight="1" x14ac:dyDescent="0.2">
      <c r="A266" s="84" t="s">
        <v>283</v>
      </c>
      <c r="B266" s="85" t="s">
        <v>284</v>
      </c>
      <c r="C266" s="85">
        <v>900</v>
      </c>
      <c r="D266" s="86">
        <v>6.5</v>
      </c>
      <c r="E266" s="59">
        <f t="shared" si="28"/>
        <v>6.8769999999999998</v>
      </c>
      <c r="F266" s="59">
        <f t="shared" si="29"/>
        <v>6189.3</v>
      </c>
      <c r="G266" s="59" t="s">
        <v>792</v>
      </c>
      <c r="H266" s="59" t="s">
        <v>492</v>
      </c>
    </row>
    <row r="267" spans="1:8" ht="14.25" customHeight="1" x14ac:dyDescent="0.2">
      <c r="A267" s="84" t="s">
        <v>285</v>
      </c>
      <c r="B267" s="85" t="s">
        <v>286</v>
      </c>
      <c r="C267" s="85">
        <v>500</v>
      </c>
      <c r="D267" s="86">
        <v>6.53</v>
      </c>
      <c r="E267" s="59">
        <f t="shared" si="28"/>
        <v>6.9087399999999999</v>
      </c>
      <c r="F267" s="59">
        <f t="shared" si="29"/>
        <v>3454.37</v>
      </c>
      <c r="G267" s="59" t="s">
        <v>792</v>
      </c>
      <c r="H267" s="59" t="s">
        <v>492</v>
      </c>
    </row>
    <row r="268" spans="1:8" ht="14.25" customHeight="1" x14ac:dyDescent="0.2">
      <c r="A268" s="84" t="s">
        <v>287</v>
      </c>
      <c r="B268" s="85" t="s">
        <v>286</v>
      </c>
      <c r="C268" s="87">
        <v>1000</v>
      </c>
      <c r="D268" s="86">
        <v>7.26</v>
      </c>
      <c r="E268" s="59">
        <f t="shared" ref="E268:E331" si="30">D268*5.8%+D268</f>
        <v>7.6810799999999997</v>
      </c>
      <c r="F268" s="59">
        <f t="shared" si="29"/>
        <v>7681.08</v>
      </c>
      <c r="G268" s="59" t="s">
        <v>792</v>
      </c>
      <c r="H268" s="59" t="s">
        <v>492</v>
      </c>
    </row>
    <row r="269" spans="1:8" ht="14.25" customHeight="1" x14ac:dyDescent="0.2">
      <c r="A269" s="84" t="s">
        <v>288</v>
      </c>
      <c r="B269" s="85" t="s">
        <v>289</v>
      </c>
      <c r="C269" s="85">
        <v>50</v>
      </c>
      <c r="D269" s="86">
        <v>25.31</v>
      </c>
      <c r="E269" s="59">
        <f t="shared" si="30"/>
        <v>26.777979999999999</v>
      </c>
      <c r="F269" s="59">
        <f t="shared" si="29"/>
        <v>1338.8989999999999</v>
      </c>
      <c r="G269" s="59" t="s">
        <v>792</v>
      </c>
      <c r="H269" s="59" t="s">
        <v>492</v>
      </c>
    </row>
    <row r="270" spans="1:8" ht="14.25" customHeight="1" x14ac:dyDescent="0.2">
      <c r="A270" s="84" t="s">
        <v>290</v>
      </c>
      <c r="B270" s="85" t="s">
        <v>251</v>
      </c>
      <c r="C270" s="87">
        <v>22000</v>
      </c>
      <c r="D270" s="86">
        <v>0.3</v>
      </c>
      <c r="E270" s="59">
        <f t="shared" si="30"/>
        <v>0.31740000000000002</v>
      </c>
      <c r="F270" s="59">
        <f t="shared" si="29"/>
        <v>6982.8</v>
      </c>
      <c r="G270" s="59" t="s">
        <v>792</v>
      </c>
      <c r="H270" s="59" t="s">
        <v>492</v>
      </c>
    </row>
    <row r="271" spans="1:8" ht="14.25" customHeight="1" x14ac:dyDescent="0.2">
      <c r="A271" s="84" t="s">
        <v>291</v>
      </c>
      <c r="B271" s="85" t="s">
        <v>251</v>
      </c>
      <c r="C271" s="87">
        <v>2500</v>
      </c>
      <c r="D271" s="86">
        <v>0.17</v>
      </c>
      <c r="E271" s="59">
        <f t="shared" si="30"/>
        <v>0.17986000000000002</v>
      </c>
      <c r="F271" s="59">
        <f t="shared" si="29"/>
        <v>449.65000000000003</v>
      </c>
      <c r="G271" s="59" t="s">
        <v>792</v>
      </c>
      <c r="H271" s="59" t="s">
        <v>492</v>
      </c>
    </row>
    <row r="272" spans="1:8" ht="14.25" customHeight="1" x14ac:dyDescent="0.2">
      <c r="A272" s="84" t="s">
        <v>292</v>
      </c>
      <c r="B272" s="85" t="s">
        <v>251</v>
      </c>
      <c r="C272" s="87">
        <v>3000</v>
      </c>
      <c r="D272" s="86">
        <v>0.68</v>
      </c>
      <c r="E272" s="59">
        <f t="shared" si="30"/>
        <v>0.71944000000000008</v>
      </c>
      <c r="F272" s="59">
        <f t="shared" si="29"/>
        <v>2158.3200000000002</v>
      </c>
      <c r="G272" s="59" t="s">
        <v>792</v>
      </c>
      <c r="H272" s="59" t="s">
        <v>492</v>
      </c>
    </row>
    <row r="273" spans="1:8" ht="14.25" customHeight="1" x14ac:dyDescent="0.2">
      <c r="A273" s="84" t="s">
        <v>293</v>
      </c>
      <c r="B273" s="85" t="s">
        <v>251</v>
      </c>
      <c r="C273" s="87">
        <v>7500</v>
      </c>
      <c r="D273" s="86">
        <v>0.84</v>
      </c>
      <c r="E273" s="59">
        <f t="shared" si="30"/>
        <v>0.88871999999999995</v>
      </c>
      <c r="F273" s="59">
        <f t="shared" si="29"/>
        <v>6665.4</v>
      </c>
      <c r="G273" s="59" t="s">
        <v>792</v>
      </c>
      <c r="H273" s="59" t="s">
        <v>492</v>
      </c>
    </row>
    <row r="274" spans="1:8" ht="14.25" customHeight="1" x14ac:dyDescent="0.2">
      <c r="A274" s="84" t="s">
        <v>294</v>
      </c>
      <c r="B274" s="85" t="s">
        <v>251</v>
      </c>
      <c r="C274" s="87">
        <v>10000</v>
      </c>
      <c r="D274" s="86">
        <v>0.82</v>
      </c>
      <c r="E274" s="59">
        <f t="shared" si="30"/>
        <v>0.86755999999999989</v>
      </c>
      <c r="F274" s="59">
        <f t="shared" si="29"/>
        <v>8675.5999999999985</v>
      </c>
      <c r="G274" s="59" t="s">
        <v>792</v>
      </c>
      <c r="H274" s="59" t="s">
        <v>492</v>
      </c>
    </row>
    <row r="275" spans="1:8" ht="14.25" customHeight="1" x14ac:dyDescent="0.2">
      <c r="A275" s="84" t="s">
        <v>295</v>
      </c>
      <c r="B275" s="85" t="s">
        <v>251</v>
      </c>
      <c r="C275" s="87">
        <v>10000</v>
      </c>
      <c r="D275" s="86">
        <v>0.92</v>
      </c>
      <c r="E275" s="59">
        <f t="shared" si="30"/>
        <v>0.97336</v>
      </c>
      <c r="F275" s="59">
        <f t="shared" ref="F275:F338" si="31">C275*E275</f>
        <v>9733.6</v>
      </c>
      <c r="G275" s="59" t="s">
        <v>792</v>
      </c>
      <c r="H275" s="59" t="s">
        <v>492</v>
      </c>
    </row>
    <row r="276" spans="1:8" ht="14.25" customHeight="1" x14ac:dyDescent="0.2">
      <c r="A276" s="84" t="s">
        <v>296</v>
      </c>
      <c r="B276" s="85" t="s">
        <v>297</v>
      </c>
      <c r="C276" s="85">
        <v>100</v>
      </c>
      <c r="D276" s="86">
        <v>15.19</v>
      </c>
      <c r="E276" s="59">
        <f t="shared" si="30"/>
        <v>16.071020000000001</v>
      </c>
      <c r="F276" s="59">
        <f t="shared" si="31"/>
        <v>1607.1020000000001</v>
      </c>
      <c r="G276" s="59" t="s">
        <v>792</v>
      </c>
      <c r="H276" s="59" t="s">
        <v>492</v>
      </c>
    </row>
    <row r="277" spans="1:8" ht="14.25" customHeight="1" x14ac:dyDescent="0.2">
      <c r="A277" s="84" t="s">
        <v>298</v>
      </c>
      <c r="B277" s="85" t="s">
        <v>251</v>
      </c>
      <c r="C277" s="87">
        <v>13000</v>
      </c>
      <c r="D277" s="86">
        <v>0.25</v>
      </c>
      <c r="E277" s="59">
        <f t="shared" si="30"/>
        <v>0.26450000000000001</v>
      </c>
      <c r="F277" s="59">
        <f t="shared" si="31"/>
        <v>3438.5</v>
      </c>
      <c r="G277" s="59" t="s">
        <v>792</v>
      </c>
      <c r="H277" s="59" t="s">
        <v>492</v>
      </c>
    </row>
    <row r="278" spans="1:8" ht="14.25" customHeight="1" x14ac:dyDescent="0.2">
      <c r="A278" s="84" t="s">
        <v>299</v>
      </c>
      <c r="B278" s="85" t="s">
        <v>251</v>
      </c>
      <c r="C278" s="87">
        <v>8000</v>
      </c>
      <c r="D278" s="86">
        <v>0.22</v>
      </c>
      <c r="E278" s="59">
        <f t="shared" si="30"/>
        <v>0.23275999999999999</v>
      </c>
      <c r="F278" s="59">
        <f t="shared" si="31"/>
        <v>1862.08</v>
      </c>
      <c r="G278" s="59" t="s">
        <v>792</v>
      </c>
      <c r="H278" s="59" t="s">
        <v>492</v>
      </c>
    </row>
    <row r="279" spans="1:8" ht="14.25" customHeight="1" x14ac:dyDescent="0.2">
      <c r="A279" s="84" t="s">
        <v>300</v>
      </c>
      <c r="B279" s="85" t="s">
        <v>251</v>
      </c>
      <c r="C279" s="87">
        <v>26000</v>
      </c>
      <c r="D279" s="86">
        <v>0.36</v>
      </c>
      <c r="E279" s="59">
        <f t="shared" si="30"/>
        <v>0.38088</v>
      </c>
      <c r="F279" s="59">
        <f t="shared" si="31"/>
        <v>9902.8799999999992</v>
      </c>
      <c r="G279" s="59" t="s">
        <v>792</v>
      </c>
      <c r="H279" s="59" t="s">
        <v>492</v>
      </c>
    </row>
    <row r="280" spans="1:8" ht="14.25" customHeight="1" x14ac:dyDescent="0.2">
      <c r="A280" s="84" t="s">
        <v>301</v>
      </c>
      <c r="B280" s="85" t="s">
        <v>302</v>
      </c>
      <c r="C280" s="87">
        <v>1000</v>
      </c>
      <c r="D280" s="86">
        <v>3.86</v>
      </c>
      <c r="E280" s="59">
        <f t="shared" si="30"/>
        <v>4.0838799999999997</v>
      </c>
      <c r="F280" s="59">
        <f t="shared" si="31"/>
        <v>4083.8799999999997</v>
      </c>
      <c r="G280" s="59" t="s">
        <v>792</v>
      </c>
      <c r="H280" s="59" t="s">
        <v>492</v>
      </c>
    </row>
    <row r="281" spans="1:8" ht="14.25" customHeight="1" x14ac:dyDescent="0.2">
      <c r="A281" s="84" t="s">
        <v>303</v>
      </c>
      <c r="B281" s="85" t="s">
        <v>251</v>
      </c>
      <c r="C281" s="88">
        <v>30000</v>
      </c>
      <c r="D281" s="86">
        <v>1.74</v>
      </c>
      <c r="E281" s="59">
        <f t="shared" si="30"/>
        <v>1.8409199999999999</v>
      </c>
      <c r="F281" s="59">
        <f t="shared" si="31"/>
        <v>55227.6</v>
      </c>
      <c r="G281" s="59" t="s">
        <v>792</v>
      </c>
      <c r="H281" s="59" t="s">
        <v>492</v>
      </c>
    </row>
    <row r="282" spans="1:8" ht="14.25" customHeight="1" x14ac:dyDescent="0.2">
      <c r="A282" s="84" t="s">
        <v>304</v>
      </c>
      <c r="B282" s="85" t="s">
        <v>251</v>
      </c>
      <c r="C282" s="88">
        <v>44000</v>
      </c>
      <c r="D282" s="86">
        <v>0.32</v>
      </c>
      <c r="E282" s="59">
        <f t="shared" si="30"/>
        <v>0.33856000000000003</v>
      </c>
      <c r="F282" s="59">
        <f t="shared" si="31"/>
        <v>14896.640000000001</v>
      </c>
      <c r="G282" s="59" t="s">
        <v>792</v>
      </c>
      <c r="H282" s="59" t="s">
        <v>492</v>
      </c>
    </row>
    <row r="283" spans="1:8" ht="14.25" customHeight="1" x14ac:dyDescent="0.2">
      <c r="A283" s="84" t="s">
        <v>305</v>
      </c>
      <c r="B283" s="85" t="s">
        <v>251</v>
      </c>
      <c r="C283" s="88">
        <v>4000</v>
      </c>
      <c r="D283" s="86">
        <v>0.89</v>
      </c>
      <c r="E283" s="59">
        <f t="shared" si="30"/>
        <v>0.94162000000000001</v>
      </c>
      <c r="F283" s="59">
        <f t="shared" si="31"/>
        <v>3766.48</v>
      </c>
      <c r="G283" s="59" t="s">
        <v>792</v>
      </c>
      <c r="H283" s="59" t="s">
        <v>492</v>
      </c>
    </row>
    <row r="284" spans="1:8" ht="14.25" customHeight="1" x14ac:dyDescent="0.2">
      <c r="A284" s="84" t="s">
        <v>306</v>
      </c>
      <c r="B284" s="85" t="s">
        <v>253</v>
      </c>
      <c r="C284" s="89">
        <v>800</v>
      </c>
      <c r="D284" s="86">
        <v>5.38</v>
      </c>
      <c r="E284" s="59">
        <f t="shared" si="30"/>
        <v>5.6920399999999995</v>
      </c>
      <c r="F284" s="59">
        <f t="shared" si="31"/>
        <v>4553.6319999999996</v>
      </c>
      <c r="G284" s="59" t="s">
        <v>792</v>
      </c>
      <c r="H284" s="59" t="s">
        <v>492</v>
      </c>
    </row>
    <row r="285" spans="1:8" ht="14.25" customHeight="1" x14ac:dyDescent="0.2">
      <c r="A285" s="84" t="s">
        <v>307</v>
      </c>
      <c r="B285" s="85" t="s">
        <v>251</v>
      </c>
      <c r="C285" s="88">
        <v>22000</v>
      </c>
      <c r="D285" s="86">
        <v>0.4</v>
      </c>
      <c r="E285" s="59">
        <f t="shared" si="30"/>
        <v>0.42320000000000002</v>
      </c>
      <c r="F285" s="59">
        <f t="shared" si="31"/>
        <v>9310.4</v>
      </c>
      <c r="G285" s="59" t="s">
        <v>792</v>
      </c>
      <c r="H285" s="59" t="s">
        <v>492</v>
      </c>
    </row>
    <row r="286" spans="1:8" ht="14.25" customHeight="1" x14ac:dyDescent="0.2">
      <c r="A286" s="84" t="s">
        <v>308</v>
      </c>
      <c r="B286" s="85" t="s">
        <v>286</v>
      </c>
      <c r="C286" s="89">
        <v>500</v>
      </c>
      <c r="D286" s="86">
        <v>4.96</v>
      </c>
      <c r="E286" s="59">
        <f t="shared" si="30"/>
        <v>5.2476799999999999</v>
      </c>
      <c r="F286" s="59">
        <f t="shared" si="31"/>
        <v>2623.84</v>
      </c>
      <c r="G286" s="59" t="s">
        <v>792</v>
      </c>
      <c r="H286" s="59" t="s">
        <v>492</v>
      </c>
    </row>
    <row r="287" spans="1:8" ht="14.25" customHeight="1" x14ac:dyDescent="0.2">
      <c r="A287" s="84" t="s">
        <v>309</v>
      </c>
      <c r="B287" s="85" t="s">
        <v>251</v>
      </c>
      <c r="C287" s="88">
        <v>1000</v>
      </c>
      <c r="D287" s="86">
        <v>1.1599999999999999</v>
      </c>
      <c r="E287" s="59">
        <f t="shared" si="30"/>
        <v>1.2272799999999999</v>
      </c>
      <c r="F287" s="59">
        <f t="shared" si="31"/>
        <v>1227.28</v>
      </c>
      <c r="G287" s="59" t="s">
        <v>792</v>
      </c>
      <c r="H287" s="59" t="s">
        <v>492</v>
      </c>
    </row>
    <row r="288" spans="1:8" ht="14.25" customHeight="1" x14ac:dyDescent="0.2">
      <c r="A288" s="84" t="s">
        <v>310</v>
      </c>
      <c r="B288" s="85" t="s">
        <v>311</v>
      </c>
      <c r="C288" s="89">
        <v>500</v>
      </c>
      <c r="D288" s="86">
        <v>2.99</v>
      </c>
      <c r="E288" s="59">
        <f t="shared" si="30"/>
        <v>3.1634200000000003</v>
      </c>
      <c r="F288" s="59">
        <f t="shared" si="31"/>
        <v>1581.7100000000003</v>
      </c>
      <c r="G288" s="59" t="s">
        <v>792</v>
      </c>
      <c r="H288" s="59" t="s">
        <v>492</v>
      </c>
    </row>
    <row r="289" spans="1:8" ht="14.25" customHeight="1" x14ac:dyDescent="0.2">
      <c r="A289" s="84" t="s">
        <v>312</v>
      </c>
      <c r="B289" s="85" t="s">
        <v>313</v>
      </c>
      <c r="C289" s="88">
        <v>9000</v>
      </c>
      <c r="D289" s="86">
        <v>0.79</v>
      </c>
      <c r="E289" s="59">
        <f t="shared" si="30"/>
        <v>0.83582000000000001</v>
      </c>
      <c r="F289" s="59">
        <f t="shared" si="31"/>
        <v>7522.38</v>
      </c>
      <c r="G289" s="59" t="s">
        <v>792</v>
      </c>
      <c r="H289" s="59" t="s">
        <v>492</v>
      </c>
    </row>
    <row r="290" spans="1:8" ht="14.25" customHeight="1" x14ac:dyDescent="0.2">
      <c r="A290" s="84" t="s">
        <v>314</v>
      </c>
      <c r="B290" s="85" t="s">
        <v>315</v>
      </c>
      <c r="C290" s="88">
        <v>1000</v>
      </c>
      <c r="D290" s="86">
        <v>8.31</v>
      </c>
      <c r="E290" s="59">
        <f t="shared" si="30"/>
        <v>8.7919800000000006</v>
      </c>
      <c r="F290" s="59">
        <f t="shared" si="31"/>
        <v>8791.9800000000014</v>
      </c>
      <c r="G290" s="59" t="s">
        <v>792</v>
      </c>
      <c r="H290" s="59" t="s">
        <v>492</v>
      </c>
    </row>
    <row r="291" spans="1:8" ht="14.25" customHeight="1" x14ac:dyDescent="0.2">
      <c r="A291" s="84" t="s">
        <v>316</v>
      </c>
      <c r="B291" s="85" t="s">
        <v>251</v>
      </c>
      <c r="C291" s="88">
        <v>9000</v>
      </c>
      <c r="D291" s="86">
        <v>0.22</v>
      </c>
      <c r="E291" s="59">
        <f t="shared" si="30"/>
        <v>0.23275999999999999</v>
      </c>
      <c r="F291" s="59">
        <f t="shared" si="31"/>
        <v>2094.84</v>
      </c>
      <c r="G291" s="59" t="s">
        <v>792</v>
      </c>
      <c r="H291" s="59" t="s">
        <v>492</v>
      </c>
    </row>
    <row r="292" spans="1:8" ht="14.25" customHeight="1" x14ac:dyDescent="0.2">
      <c r="A292" s="84" t="s">
        <v>317</v>
      </c>
      <c r="B292" s="85" t="s">
        <v>251</v>
      </c>
      <c r="C292" s="87">
        <v>10000</v>
      </c>
      <c r="D292" s="86">
        <v>0.17</v>
      </c>
      <c r="E292" s="59">
        <f t="shared" si="30"/>
        <v>0.17986000000000002</v>
      </c>
      <c r="F292" s="59">
        <f t="shared" si="31"/>
        <v>1798.6000000000001</v>
      </c>
      <c r="G292" s="59" t="s">
        <v>792</v>
      </c>
      <c r="H292" s="59" t="s">
        <v>492</v>
      </c>
    </row>
    <row r="293" spans="1:8" ht="14.25" customHeight="1" x14ac:dyDescent="0.2">
      <c r="A293" s="84" t="s">
        <v>318</v>
      </c>
      <c r="B293" s="85" t="s">
        <v>251</v>
      </c>
      <c r="C293" s="87">
        <v>22000</v>
      </c>
      <c r="D293" s="86">
        <v>0.5</v>
      </c>
      <c r="E293" s="59">
        <f t="shared" si="30"/>
        <v>0.52900000000000003</v>
      </c>
      <c r="F293" s="59">
        <f t="shared" si="31"/>
        <v>11638</v>
      </c>
      <c r="G293" s="59" t="s">
        <v>792</v>
      </c>
      <c r="H293" s="59" t="s">
        <v>492</v>
      </c>
    </row>
    <row r="294" spans="1:8" ht="14.25" customHeight="1" x14ac:dyDescent="0.2">
      <c r="A294" s="84" t="s">
        <v>319</v>
      </c>
      <c r="B294" s="85" t="s">
        <v>251</v>
      </c>
      <c r="C294" s="87">
        <v>22000</v>
      </c>
      <c r="D294" s="86">
        <v>0.28000000000000003</v>
      </c>
      <c r="E294" s="59">
        <f t="shared" si="30"/>
        <v>0.29624</v>
      </c>
      <c r="F294" s="59">
        <f t="shared" si="31"/>
        <v>6517.28</v>
      </c>
      <c r="G294" s="59" t="s">
        <v>792</v>
      </c>
      <c r="H294" s="59" t="s">
        <v>492</v>
      </c>
    </row>
    <row r="295" spans="1:8" ht="14.25" customHeight="1" x14ac:dyDescent="0.2">
      <c r="A295" s="84" t="s">
        <v>320</v>
      </c>
      <c r="B295" s="85" t="s">
        <v>251</v>
      </c>
      <c r="C295" s="87">
        <v>6000</v>
      </c>
      <c r="D295" s="86">
        <v>0.44</v>
      </c>
      <c r="E295" s="59">
        <f t="shared" si="30"/>
        <v>0.46551999999999999</v>
      </c>
      <c r="F295" s="59">
        <f t="shared" si="31"/>
        <v>2793.12</v>
      </c>
      <c r="G295" s="59" t="s">
        <v>792</v>
      </c>
      <c r="H295" s="59" t="s">
        <v>492</v>
      </c>
    </row>
    <row r="296" spans="1:8" ht="14.25" customHeight="1" x14ac:dyDescent="0.2">
      <c r="A296" s="84" t="s">
        <v>321</v>
      </c>
      <c r="B296" s="85" t="s">
        <v>251</v>
      </c>
      <c r="C296" s="87">
        <v>6000</v>
      </c>
      <c r="D296" s="86">
        <v>0.42</v>
      </c>
      <c r="E296" s="59">
        <f t="shared" si="30"/>
        <v>0.44435999999999998</v>
      </c>
      <c r="F296" s="59">
        <f t="shared" si="31"/>
        <v>2666.16</v>
      </c>
      <c r="G296" s="59" t="s">
        <v>792</v>
      </c>
      <c r="H296" s="59" t="s">
        <v>492</v>
      </c>
    </row>
    <row r="297" spans="1:8" ht="14.25" customHeight="1" x14ac:dyDescent="0.2">
      <c r="A297" s="84" t="s">
        <v>322</v>
      </c>
      <c r="B297" s="85" t="s">
        <v>251</v>
      </c>
      <c r="C297" s="87">
        <v>8000</v>
      </c>
      <c r="D297" s="86">
        <v>0.33</v>
      </c>
      <c r="E297" s="59">
        <f t="shared" si="30"/>
        <v>0.34914000000000001</v>
      </c>
      <c r="F297" s="59">
        <f t="shared" si="31"/>
        <v>2793.12</v>
      </c>
      <c r="G297" s="59" t="s">
        <v>792</v>
      </c>
      <c r="H297" s="59" t="s">
        <v>492</v>
      </c>
    </row>
    <row r="298" spans="1:8" ht="14.25" customHeight="1" x14ac:dyDescent="0.2">
      <c r="A298" s="84" t="s">
        <v>323</v>
      </c>
      <c r="B298" s="85" t="s">
        <v>251</v>
      </c>
      <c r="C298" s="87">
        <v>14500</v>
      </c>
      <c r="D298" s="86">
        <v>0.46</v>
      </c>
      <c r="E298" s="59">
        <f t="shared" si="30"/>
        <v>0.48668</v>
      </c>
      <c r="F298" s="59">
        <f t="shared" si="31"/>
        <v>7056.86</v>
      </c>
      <c r="G298" s="59" t="s">
        <v>792</v>
      </c>
      <c r="H298" s="59" t="s">
        <v>492</v>
      </c>
    </row>
    <row r="299" spans="1:8" ht="14.25" customHeight="1" x14ac:dyDescent="0.2">
      <c r="A299" s="84" t="s">
        <v>324</v>
      </c>
      <c r="B299" s="85" t="s">
        <v>251</v>
      </c>
      <c r="C299" s="87">
        <v>5500</v>
      </c>
      <c r="D299" s="86">
        <v>0.91</v>
      </c>
      <c r="E299" s="59">
        <f t="shared" si="30"/>
        <v>0.96278000000000008</v>
      </c>
      <c r="F299" s="59">
        <f t="shared" si="31"/>
        <v>5295.2900000000009</v>
      </c>
      <c r="G299" s="59" t="s">
        <v>792</v>
      </c>
      <c r="H299" s="59" t="s">
        <v>492</v>
      </c>
    </row>
    <row r="300" spans="1:8" ht="14.25" customHeight="1" x14ac:dyDescent="0.2">
      <c r="A300" s="84" t="s">
        <v>325</v>
      </c>
      <c r="B300" s="85" t="s">
        <v>251</v>
      </c>
      <c r="C300" s="87">
        <v>29000</v>
      </c>
      <c r="D300" s="86">
        <v>0.22</v>
      </c>
      <c r="E300" s="59">
        <f t="shared" si="30"/>
        <v>0.23275999999999999</v>
      </c>
      <c r="F300" s="59">
        <f t="shared" si="31"/>
        <v>6750.04</v>
      </c>
      <c r="G300" s="59" t="s">
        <v>792</v>
      </c>
      <c r="H300" s="59" t="s">
        <v>492</v>
      </c>
    </row>
    <row r="301" spans="1:8" ht="14.25" customHeight="1" x14ac:dyDescent="0.2">
      <c r="A301" s="84" t="s">
        <v>326</v>
      </c>
      <c r="B301" s="85" t="s">
        <v>272</v>
      </c>
      <c r="C301" s="87">
        <v>4500</v>
      </c>
      <c r="D301" s="86">
        <v>1.85</v>
      </c>
      <c r="E301" s="59">
        <f t="shared" si="30"/>
        <v>1.9573</v>
      </c>
      <c r="F301" s="59">
        <f t="shared" si="31"/>
        <v>8807.85</v>
      </c>
      <c r="G301" s="59" t="s">
        <v>792</v>
      </c>
      <c r="H301" s="59" t="s">
        <v>492</v>
      </c>
    </row>
    <row r="302" spans="1:8" ht="14.25" customHeight="1" x14ac:dyDescent="0.2">
      <c r="A302" s="84" t="s">
        <v>327</v>
      </c>
      <c r="B302" s="85" t="s">
        <v>328</v>
      </c>
      <c r="C302" s="85">
        <v>300</v>
      </c>
      <c r="D302" s="86">
        <v>6.65</v>
      </c>
      <c r="E302" s="59">
        <f t="shared" si="30"/>
        <v>7.0357000000000003</v>
      </c>
      <c r="F302" s="59">
        <f t="shared" si="31"/>
        <v>2110.71</v>
      </c>
      <c r="G302" s="59" t="s">
        <v>792</v>
      </c>
      <c r="H302" s="59" t="s">
        <v>492</v>
      </c>
    </row>
    <row r="303" spans="1:8" ht="14.25" customHeight="1" x14ac:dyDescent="0.2">
      <c r="A303" s="84" t="s">
        <v>329</v>
      </c>
      <c r="B303" s="85" t="s">
        <v>251</v>
      </c>
      <c r="C303" s="87">
        <v>10000</v>
      </c>
      <c r="D303" s="86">
        <v>1.48</v>
      </c>
      <c r="E303" s="59">
        <f t="shared" si="30"/>
        <v>1.5658399999999999</v>
      </c>
      <c r="F303" s="59">
        <f t="shared" si="31"/>
        <v>15658.4</v>
      </c>
      <c r="G303" s="59" t="s">
        <v>792</v>
      </c>
      <c r="H303" s="59" t="s">
        <v>492</v>
      </c>
    </row>
    <row r="304" spans="1:8" ht="14.25" customHeight="1" x14ac:dyDescent="0.2">
      <c r="A304" s="84" t="s">
        <v>330</v>
      </c>
      <c r="B304" s="85" t="s">
        <v>251</v>
      </c>
      <c r="C304" s="87">
        <v>7500</v>
      </c>
      <c r="D304" s="86">
        <v>0.14000000000000001</v>
      </c>
      <c r="E304" s="59">
        <f t="shared" si="30"/>
        <v>0.14812</v>
      </c>
      <c r="F304" s="59">
        <f t="shared" si="31"/>
        <v>1110.9000000000001</v>
      </c>
      <c r="G304" s="59" t="s">
        <v>792</v>
      </c>
      <c r="H304" s="59" t="s">
        <v>492</v>
      </c>
    </row>
    <row r="305" spans="1:8" ht="14.25" customHeight="1" x14ac:dyDescent="0.2">
      <c r="A305" s="84" t="s">
        <v>331</v>
      </c>
      <c r="B305" s="85" t="s">
        <v>251</v>
      </c>
      <c r="C305" s="87">
        <v>44000</v>
      </c>
      <c r="D305" s="86">
        <v>0.46</v>
      </c>
      <c r="E305" s="59">
        <f t="shared" si="30"/>
        <v>0.48668</v>
      </c>
      <c r="F305" s="59">
        <f t="shared" si="31"/>
        <v>21413.919999999998</v>
      </c>
      <c r="G305" s="59" t="s">
        <v>792</v>
      </c>
      <c r="H305" s="59" t="s">
        <v>492</v>
      </c>
    </row>
    <row r="306" spans="1:8" ht="14.25" customHeight="1" x14ac:dyDescent="0.2">
      <c r="A306" s="84" t="s">
        <v>332</v>
      </c>
      <c r="B306" s="85" t="s">
        <v>333</v>
      </c>
      <c r="C306" s="87">
        <v>1500</v>
      </c>
      <c r="D306" s="86">
        <v>4</v>
      </c>
      <c r="E306" s="59">
        <f t="shared" si="30"/>
        <v>4.2320000000000002</v>
      </c>
      <c r="F306" s="59">
        <f t="shared" si="31"/>
        <v>6348</v>
      </c>
      <c r="G306" s="59" t="s">
        <v>792</v>
      </c>
      <c r="H306" s="59" t="s">
        <v>492</v>
      </c>
    </row>
    <row r="307" spans="1:8" ht="14.25" customHeight="1" x14ac:dyDescent="0.2">
      <c r="A307" s="84" t="s">
        <v>334</v>
      </c>
      <c r="B307" s="85" t="s">
        <v>251</v>
      </c>
      <c r="C307" s="88">
        <v>26000</v>
      </c>
      <c r="D307" s="86">
        <v>0.5</v>
      </c>
      <c r="E307" s="59">
        <f t="shared" si="30"/>
        <v>0.52900000000000003</v>
      </c>
      <c r="F307" s="59">
        <f t="shared" si="31"/>
        <v>13754</v>
      </c>
      <c r="G307" s="59" t="s">
        <v>792</v>
      </c>
      <c r="H307" s="59" t="s">
        <v>492</v>
      </c>
    </row>
    <row r="308" spans="1:8" ht="14.25" customHeight="1" x14ac:dyDescent="0.2">
      <c r="A308" s="84" t="s">
        <v>335</v>
      </c>
      <c r="B308" s="85" t="s">
        <v>253</v>
      </c>
      <c r="C308" s="89">
        <v>150</v>
      </c>
      <c r="D308" s="86">
        <v>2.87</v>
      </c>
      <c r="E308" s="59">
        <f t="shared" si="30"/>
        <v>3.0364599999999999</v>
      </c>
      <c r="F308" s="59">
        <f t="shared" si="31"/>
        <v>455.46899999999999</v>
      </c>
      <c r="G308" s="59" t="s">
        <v>792</v>
      </c>
      <c r="H308" s="59" t="s">
        <v>492</v>
      </c>
    </row>
    <row r="309" spans="1:8" ht="14.25" customHeight="1" x14ac:dyDescent="0.2">
      <c r="A309" s="84" t="s">
        <v>336</v>
      </c>
      <c r="B309" s="85" t="s">
        <v>251</v>
      </c>
      <c r="C309" s="87">
        <v>7500</v>
      </c>
      <c r="D309" s="86">
        <v>0.39</v>
      </c>
      <c r="E309" s="59">
        <f t="shared" si="30"/>
        <v>0.41261999999999999</v>
      </c>
      <c r="F309" s="59">
        <f t="shared" si="31"/>
        <v>3094.65</v>
      </c>
      <c r="G309" s="59" t="s">
        <v>792</v>
      </c>
      <c r="H309" s="59" t="s">
        <v>492</v>
      </c>
    </row>
    <row r="310" spans="1:8" ht="14.25" customHeight="1" x14ac:dyDescent="0.2">
      <c r="A310" s="84" t="s">
        <v>337</v>
      </c>
      <c r="B310" s="85" t="s">
        <v>251</v>
      </c>
      <c r="C310" s="88">
        <v>7500</v>
      </c>
      <c r="D310" s="86">
        <v>0.26</v>
      </c>
      <c r="E310" s="59">
        <f t="shared" si="30"/>
        <v>0.27507999999999999</v>
      </c>
      <c r="F310" s="59">
        <f t="shared" si="31"/>
        <v>2063.1</v>
      </c>
      <c r="G310" s="59" t="s">
        <v>792</v>
      </c>
      <c r="H310" s="59" t="s">
        <v>492</v>
      </c>
    </row>
    <row r="311" spans="1:8" ht="14.25" customHeight="1" x14ac:dyDescent="0.2">
      <c r="A311" s="84" t="s">
        <v>338</v>
      </c>
      <c r="B311" s="85" t="s">
        <v>251</v>
      </c>
      <c r="C311" s="87">
        <v>9000</v>
      </c>
      <c r="D311" s="86">
        <v>1.75</v>
      </c>
      <c r="E311" s="59">
        <f t="shared" si="30"/>
        <v>1.8514999999999999</v>
      </c>
      <c r="F311" s="59">
        <f t="shared" si="31"/>
        <v>16663.5</v>
      </c>
      <c r="G311" s="59" t="s">
        <v>792</v>
      </c>
      <c r="H311" s="59" t="s">
        <v>492</v>
      </c>
    </row>
    <row r="312" spans="1:8" ht="14.25" customHeight="1" x14ac:dyDescent="0.2">
      <c r="A312" s="84" t="s">
        <v>339</v>
      </c>
      <c r="B312" s="85" t="s">
        <v>246</v>
      </c>
      <c r="C312" s="87">
        <v>29000</v>
      </c>
      <c r="D312" s="86">
        <v>0.57999999999999996</v>
      </c>
      <c r="E312" s="59">
        <f t="shared" si="30"/>
        <v>0.61363999999999996</v>
      </c>
      <c r="F312" s="59">
        <f t="shared" si="31"/>
        <v>17795.559999999998</v>
      </c>
      <c r="G312" s="59" t="s">
        <v>792</v>
      </c>
      <c r="H312" s="59" t="s">
        <v>492</v>
      </c>
    </row>
    <row r="313" spans="1:8" ht="14.25" customHeight="1" x14ac:dyDescent="0.2">
      <c r="A313" s="84" t="s">
        <v>340</v>
      </c>
      <c r="B313" s="85" t="s">
        <v>286</v>
      </c>
      <c r="C313" s="87">
        <v>1000</v>
      </c>
      <c r="D313" s="86">
        <v>15.49</v>
      </c>
      <c r="E313" s="59">
        <f t="shared" si="30"/>
        <v>16.38842</v>
      </c>
      <c r="F313" s="59">
        <f t="shared" si="31"/>
        <v>16388.419999999998</v>
      </c>
      <c r="G313" s="59" t="s">
        <v>792</v>
      </c>
      <c r="H313" s="59" t="s">
        <v>492</v>
      </c>
    </row>
    <row r="314" spans="1:8" ht="14.25" customHeight="1" x14ac:dyDescent="0.2">
      <c r="A314" s="84" t="s">
        <v>341</v>
      </c>
      <c r="B314" s="85" t="s">
        <v>251</v>
      </c>
      <c r="C314" s="87">
        <v>58000</v>
      </c>
      <c r="D314" s="86">
        <v>0.5</v>
      </c>
      <c r="E314" s="59">
        <f t="shared" si="30"/>
        <v>0.52900000000000003</v>
      </c>
      <c r="F314" s="59">
        <f t="shared" si="31"/>
        <v>30682</v>
      </c>
      <c r="G314" s="59" t="s">
        <v>792</v>
      </c>
      <c r="H314" s="59" t="s">
        <v>492</v>
      </c>
    </row>
    <row r="315" spans="1:8" ht="14.25" customHeight="1" x14ac:dyDescent="0.2">
      <c r="A315" s="84" t="s">
        <v>342</v>
      </c>
      <c r="B315" s="85" t="s">
        <v>251</v>
      </c>
      <c r="C315" s="87">
        <v>2500</v>
      </c>
      <c r="D315" s="86">
        <v>2.75</v>
      </c>
      <c r="E315" s="59">
        <f t="shared" si="30"/>
        <v>2.9095</v>
      </c>
      <c r="F315" s="59">
        <f t="shared" si="31"/>
        <v>7273.75</v>
      </c>
      <c r="G315" s="59" t="s">
        <v>792</v>
      </c>
      <c r="H315" s="59" t="s">
        <v>492</v>
      </c>
    </row>
    <row r="316" spans="1:8" ht="14.25" customHeight="1" x14ac:dyDescent="0.2">
      <c r="A316" s="84" t="s">
        <v>343</v>
      </c>
      <c r="B316" s="85" t="s">
        <v>344</v>
      </c>
      <c r="C316" s="87">
        <v>1500</v>
      </c>
      <c r="D316" s="86">
        <v>1.34</v>
      </c>
      <c r="E316" s="59">
        <f t="shared" si="30"/>
        <v>1.4177200000000001</v>
      </c>
      <c r="F316" s="59">
        <f t="shared" si="31"/>
        <v>2126.58</v>
      </c>
      <c r="G316" s="59" t="s">
        <v>792</v>
      </c>
      <c r="H316" s="59" t="s">
        <v>492</v>
      </c>
    </row>
    <row r="317" spans="1:8" ht="14.25" customHeight="1" x14ac:dyDescent="0.2">
      <c r="A317" s="84" t="s">
        <v>345</v>
      </c>
      <c r="B317" s="85" t="s">
        <v>242</v>
      </c>
      <c r="C317" s="87">
        <v>1000</v>
      </c>
      <c r="D317" s="86">
        <v>4.24</v>
      </c>
      <c r="E317" s="59">
        <f t="shared" si="30"/>
        <v>4.4859200000000001</v>
      </c>
      <c r="F317" s="59">
        <f t="shared" si="31"/>
        <v>4485.92</v>
      </c>
      <c r="G317" s="59" t="s">
        <v>792</v>
      </c>
      <c r="H317" s="59" t="s">
        <v>492</v>
      </c>
    </row>
    <row r="318" spans="1:8" ht="14.25" customHeight="1" x14ac:dyDescent="0.2">
      <c r="A318" s="84" t="s">
        <v>346</v>
      </c>
      <c r="B318" s="85" t="s">
        <v>242</v>
      </c>
      <c r="C318" s="87">
        <v>1500</v>
      </c>
      <c r="D318" s="86">
        <v>4.82</v>
      </c>
      <c r="E318" s="59">
        <f t="shared" si="30"/>
        <v>5.0995600000000003</v>
      </c>
      <c r="F318" s="59">
        <f t="shared" si="31"/>
        <v>7649.34</v>
      </c>
      <c r="G318" s="59" t="s">
        <v>792</v>
      </c>
      <c r="H318" s="59" t="s">
        <v>492</v>
      </c>
    </row>
    <row r="319" spans="1:8" ht="14.25" customHeight="1" x14ac:dyDescent="0.2">
      <c r="A319" s="84" t="s">
        <v>347</v>
      </c>
      <c r="B319" s="85" t="s">
        <v>251</v>
      </c>
      <c r="C319" s="87">
        <v>29000</v>
      </c>
      <c r="D319" s="86">
        <v>0.2</v>
      </c>
      <c r="E319" s="59">
        <f t="shared" si="30"/>
        <v>0.21160000000000001</v>
      </c>
      <c r="F319" s="59">
        <f t="shared" si="31"/>
        <v>6136.4000000000005</v>
      </c>
      <c r="G319" s="59" t="s">
        <v>792</v>
      </c>
      <c r="H319" s="59" t="s">
        <v>492</v>
      </c>
    </row>
    <row r="320" spans="1:8" ht="14.25" customHeight="1" x14ac:dyDescent="0.2">
      <c r="A320" s="84" t="s">
        <v>348</v>
      </c>
      <c r="B320" s="85" t="s">
        <v>349</v>
      </c>
      <c r="C320" s="87">
        <v>1500</v>
      </c>
      <c r="D320" s="86">
        <v>1.42</v>
      </c>
      <c r="E320" s="59">
        <f t="shared" si="30"/>
        <v>1.5023599999999999</v>
      </c>
      <c r="F320" s="59">
        <f t="shared" si="31"/>
        <v>2253.54</v>
      </c>
      <c r="G320" s="59" t="s">
        <v>792</v>
      </c>
      <c r="H320" s="59" t="s">
        <v>492</v>
      </c>
    </row>
    <row r="321" spans="1:8" ht="14.25" customHeight="1" x14ac:dyDescent="0.2">
      <c r="A321" s="84" t="s">
        <v>350</v>
      </c>
      <c r="B321" s="85" t="s">
        <v>251</v>
      </c>
      <c r="C321" s="87">
        <v>8000</v>
      </c>
      <c r="D321" s="86">
        <v>0.12</v>
      </c>
      <c r="E321" s="59">
        <f t="shared" si="30"/>
        <v>0.12695999999999999</v>
      </c>
      <c r="F321" s="59">
        <f t="shared" si="31"/>
        <v>1015.68</v>
      </c>
      <c r="G321" s="59" t="s">
        <v>792</v>
      </c>
      <c r="H321" s="59" t="s">
        <v>492</v>
      </c>
    </row>
    <row r="322" spans="1:8" ht="14.25" customHeight="1" x14ac:dyDescent="0.2">
      <c r="A322" s="84" t="s">
        <v>351</v>
      </c>
      <c r="B322" s="85" t="s">
        <v>352</v>
      </c>
      <c r="C322" s="87">
        <v>1500</v>
      </c>
      <c r="D322" s="86">
        <v>4.8899999999999997</v>
      </c>
      <c r="E322" s="59">
        <f t="shared" si="30"/>
        <v>5.1736199999999997</v>
      </c>
      <c r="F322" s="59">
        <f t="shared" si="31"/>
        <v>7760.4299999999994</v>
      </c>
      <c r="G322" s="59" t="s">
        <v>792</v>
      </c>
      <c r="H322" s="59" t="s">
        <v>492</v>
      </c>
    </row>
    <row r="323" spans="1:8" ht="14.25" customHeight="1" x14ac:dyDescent="0.2">
      <c r="A323" s="84" t="s">
        <v>353</v>
      </c>
      <c r="B323" s="85" t="s">
        <v>354</v>
      </c>
      <c r="C323" s="87">
        <v>1000</v>
      </c>
      <c r="D323" s="86">
        <v>2.0299999999999998</v>
      </c>
      <c r="E323" s="59">
        <f t="shared" si="30"/>
        <v>2.1477399999999998</v>
      </c>
      <c r="F323" s="59">
        <f t="shared" si="31"/>
        <v>2147.7399999999998</v>
      </c>
      <c r="G323" s="59" t="s">
        <v>792</v>
      </c>
      <c r="H323" s="59" t="s">
        <v>492</v>
      </c>
    </row>
    <row r="324" spans="1:8" ht="14.25" customHeight="1" x14ac:dyDescent="0.2">
      <c r="A324" s="84" t="s">
        <v>355</v>
      </c>
      <c r="B324" s="85" t="s">
        <v>251</v>
      </c>
      <c r="C324" s="87">
        <v>12000</v>
      </c>
      <c r="D324" s="86">
        <v>0.13</v>
      </c>
      <c r="E324" s="59">
        <f t="shared" si="30"/>
        <v>0.13754</v>
      </c>
      <c r="F324" s="59">
        <f t="shared" si="31"/>
        <v>1650.48</v>
      </c>
      <c r="G324" s="59" t="s">
        <v>792</v>
      </c>
      <c r="H324" s="59" t="s">
        <v>492</v>
      </c>
    </row>
    <row r="325" spans="1:8" ht="14.25" customHeight="1" x14ac:dyDescent="0.2">
      <c r="A325" s="84" t="s">
        <v>356</v>
      </c>
      <c r="B325" s="85" t="s">
        <v>251</v>
      </c>
      <c r="C325" s="87">
        <v>145000</v>
      </c>
      <c r="D325" s="86">
        <v>0.73</v>
      </c>
      <c r="E325" s="59">
        <f t="shared" si="30"/>
        <v>0.77234000000000003</v>
      </c>
      <c r="F325" s="59">
        <f t="shared" si="31"/>
        <v>111989.3</v>
      </c>
      <c r="G325" s="59" t="s">
        <v>792</v>
      </c>
      <c r="H325" s="59" t="s">
        <v>492</v>
      </c>
    </row>
    <row r="326" spans="1:8" ht="14.25" customHeight="1" x14ac:dyDescent="0.2">
      <c r="A326" s="84" t="s">
        <v>357</v>
      </c>
      <c r="B326" s="85" t="s">
        <v>251</v>
      </c>
      <c r="C326" s="87">
        <v>7500</v>
      </c>
      <c r="D326" s="86">
        <v>0.69</v>
      </c>
      <c r="E326" s="59">
        <f t="shared" si="30"/>
        <v>0.73001999999999989</v>
      </c>
      <c r="F326" s="59">
        <f t="shared" si="31"/>
        <v>5475.15</v>
      </c>
      <c r="G326" s="59" t="s">
        <v>792</v>
      </c>
      <c r="H326" s="59" t="s">
        <v>492</v>
      </c>
    </row>
    <row r="327" spans="1:8" ht="14.25" customHeight="1" x14ac:dyDescent="0.2">
      <c r="A327" s="84" t="s">
        <v>358</v>
      </c>
      <c r="B327" s="85" t="s">
        <v>251</v>
      </c>
      <c r="C327" s="87">
        <v>116000</v>
      </c>
      <c r="D327" s="86">
        <v>0.5</v>
      </c>
      <c r="E327" s="59">
        <f t="shared" si="30"/>
        <v>0.52900000000000003</v>
      </c>
      <c r="F327" s="59">
        <f t="shared" si="31"/>
        <v>61364</v>
      </c>
      <c r="G327" s="59" t="s">
        <v>792</v>
      </c>
      <c r="H327" s="59" t="s">
        <v>492</v>
      </c>
    </row>
    <row r="328" spans="1:8" ht="14.25" customHeight="1" x14ac:dyDescent="0.2">
      <c r="A328" s="84" t="s">
        <v>359</v>
      </c>
      <c r="B328" s="85" t="s">
        <v>360</v>
      </c>
      <c r="C328" s="87">
        <v>7500</v>
      </c>
      <c r="D328" s="86">
        <v>1.95</v>
      </c>
      <c r="E328" s="59">
        <f t="shared" si="30"/>
        <v>2.0630999999999999</v>
      </c>
      <c r="F328" s="59">
        <f t="shared" si="31"/>
        <v>15473.25</v>
      </c>
      <c r="G328" s="59" t="s">
        <v>792</v>
      </c>
      <c r="H328" s="59" t="s">
        <v>492</v>
      </c>
    </row>
    <row r="329" spans="1:8" ht="14.25" customHeight="1" x14ac:dyDescent="0.2">
      <c r="A329" s="84" t="s">
        <v>361</v>
      </c>
      <c r="B329" s="85" t="s">
        <v>251</v>
      </c>
      <c r="C329" s="87">
        <v>1500</v>
      </c>
      <c r="D329" s="86">
        <v>0.87</v>
      </c>
      <c r="E329" s="59">
        <f t="shared" si="30"/>
        <v>0.92045999999999994</v>
      </c>
      <c r="F329" s="59">
        <f t="shared" si="31"/>
        <v>1380.6899999999998</v>
      </c>
      <c r="G329" s="59" t="s">
        <v>792</v>
      </c>
      <c r="H329" s="59" t="s">
        <v>492</v>
      </c>
    </row>
    <row r="330" spans="1:8" ht="14.25" customHeight="1" x14ac:dyDescent="0.2">
      <c r="A330" s="84" t="s">
        <v>362</v>
      </c>
      <c r="B330" s="85" t="s">
        <v>251</v>
      </c>
      <c r="C330" s="87">
        <v>4500</v>
      </c>
      <c r="D330" s="86">
        <v>1.3</v>
      </c>
      <c r="E330" s="59">
        <f t="shared" si="30"/>
        <v>1.3754</v>
      </c>
      <c r="F330" s="59">
        <f t="shared" si="31"/>
        <v>6189.3</v>
      </c>
      <c r="G330" s="59" t="s">
        <v>792</v>
      </c>
      <c r="H330" s="59" t="s">
        <v>492</v>
      </c>
    </row>
    <row r="331" spans="1:8" ht="14.25" customHeight="1" x14ac:dyDescent="0.2">
      <c r="A331" s="84" t="s">
        <v>363</v>
      </c>
      <c r="B331" s="85" t="s">
        <v>253</v>
      </c>
      <c r="C331" s="85">
        <v>150</v>
      </c>
      <c r="D331" s="86">
        <v>17.37</v>
      </c>
      <c r="E331" s="59">
        <f t="shared" si="30"/>
        <v>18.377459999999999</v>
      </c>
      <c r="F331" s="59">
        <f t="shared" si="31"/>
        <v>2756.6189999999997</v>
      </c>
      <c r="G331" s="59" t="s">
        <v>792</v>
      </c>
      <c r="H331" s="59" t="s">
        <v>492</v>
      </c>
    </row>
    <row r="332" spans="1:8" ht="14.25" customHeight="1" x14ac:dyDescent="0.2">
      <c r="A332" s="84" t="s">
        <v>364</v>
      </c>
      <c r="B332" s="85" t="s">
        <v>251</v>
      </c>
      <c r="C332" s="87">
        <v>44000</v>
      </c>
      <c r="D332" s="86">
        <v>0.13</v>
      </c>
      <c r="E332" s="59">
        <f t="shared" ref="E332:E395" si="32">D332*5.8%+D332</f>
        <v>0.13754</v>
      </c>
      <c r="F332" s="59">
        <f t="shared" si="31"/>
        <v>6051.76</v>
      </c>
      <c r="G332" s="59" t="s">
        <v>792</v>
      </c>
      <c r="H332" s="59" t="s">
        <v>492</v>
      </c>
    </row>
    <row r="333" spans="1:8" ht="14.25" customHeight="1" x14ac:dyDescent="0.2">
      <c r="A333" s="84" t="s">
        <v>365</v>
      </c>
      <c r="B333" s="85" t="s">
        <v>251</v>
      </c>
      <c r="C333" s="87">
        <v>87000</v>
      </c>
      <c r="D333" s="86">
        <v>0.14000000000000001</v>
      </c>
      <c r="E333" s="59">
        <f t="shared" si="32"/>
        <v>0.14812</v>
      </c>
      <c r="F333" s="59">
        <f t="shared" si="31"/>
        <v>12886.44</v>
      </c>
      <c r="G333" s="59" t="s">
        <v>792</v>
      </c>
      <c r="H333" s="59" t="s">
        <v>492</v>
      </c>
    </row>
    <row r="334" spans="1:8" ht="14.25" customHeight="1" x14ac:dyDescent="0.2">
      <c r="A334" s="84" t="s">
        <v>366</v>
      </c>
      <c r="B334" s="85" t="s">
        <v>272</v>
      </c>
      <c r="C334" s="87">
        <v>14500</v>
      </c>
      <c r="D334" s="86">
        <v>0.71</v>
      </c>
      <c r="E334" s="59">
        <f t="shared" si="32"/>
        <v>0.75117999999999996</v>
      </c>
      <c r="F334" s="59">
        <f t="shared" si="31"/>
        <v>10892.109999999999</v>
      </c>
      <c r="G334" s="59" t="s">
        <v>792</v>
      </c>
      <c r="H334" s="59" t="s">
        <v>492</v>
      </c>
    </row>
    <row r="335" spans="1:8" ht="14.25" customHeight="1" x14ac:dyDescent="0.2">
      <c r="A335" s="84" t="s">
        <v>367</v>
      </c>
      <c r="B335" s="85" t="s">
        <v>242</v>
      </c>
      <c r="C335" s="87">
        <v>1000</v>
      </c>
      <c r="D335" s="86">
        <v>12.67</v>
      </c>
      <c r="E335" s="59">
        <f t="shared" si="32"/>
        <v>13.404859999999999</v>
      </c>
      <c r="F335" s="59">
        <f t="shared" si="31"/>
        <v>13404.859999999999</v>
      </c>
      <c r="G335" s="59" t="s">
        <v>792</v>
      </c>
      <c r="H335" s="59" t="s">
        <v>492</v>
      </c>
    </row>
    <row r="336" spans="1:8" ht="14.25" customHeight="1" x14ac:dyDescent="0.2">
      <c r="A336" s="84" t="s">
        <v>368</v>
      </c>
      <c r="B336" s="85" t="s">
        <v>270</v>
      </c>
      <c r="C336" s="85">
        <v>150</v>
      </c>
      <c r="D336" s="86">
        <v>6.48</v>
      </c>
      <c r="E336" s="59">
        <f t="shared" si="32"/>
        <v>6.8558400000000006</v>
      </c>
      <c r="F336" s="59">
        <f t="shared" si="31"/>
        <v>1028.3760000000002</v>
      </c>
      <c r="G336" s="59" t="s">
        <v>792</v>
      </c>
      <c r="H336" s="59" t="s">
        <v>492</v>
      </c>
    </row>
    <row r="337" spans="1:8" ht="14.25" customHeight="1" x14ac:dyDescent="0.2">
      <c r="A337" s="84" t="s">
        <v>369</v>
      </c>
      <c r="B337" s="85" t="s">
        <v>251</v>
      </c>
      <c r="C337" s="87">
        <v>44000</v>
      </c>
      <c r="D337" s="86">
        <v>0.27</v>
      </c>
      <c r="E337" s="59">
        <f t="shared" si="32"/>
        <v>0.28566000000000003</v>
      </c>
      <c r="F337" s="59">
        <f t="shared" si="31"/>
        <v>12569.04</v>
      </c>
      <c r="G337" s="59" t="s">
        <v>792</v>
      </c>
      <c r="H337" s="59" t="s">
        <v>492</v>
      </c>
    </row>
    <row r="338" spans="1:8" ht="14.25" customHeight="1" x14ac:dyDescent="0.2">
      <c r="A338" s="84" t="s">
        <v>370</v>
      </c>
      <c r="B338" s="85" t="s">
        <v>251</v>
      </c>
      <c r="C338" s="87">
        <v>44000</v>
      </c>
      <c r="D338" s="86">
        <v>0.64</v>
      </c>
      <c r="E338" s="59">
        <f t="shared" si="32"/>
        <v>0.67712000000000006</v>
      </c>
      <c r="F338" s="59">
        <f t="shared" si="31"/>
        <v>29793.280000000002</v>
      </c>
      <c r="G338" s="59" t="s">
        <v>792</v>
      </c>
      <c r="H338" s="59" t="s">
        <v>492</v>
      </c>
    </row>
    <row r="339" spans="1:8" ht="14.25" customHeight="1" x14ac:dyDescent="0.2">
      <c r="A339" s="84" t="s">
        <v>371</v>
      </c>
      <c r="B339" s="85" t="s">
        <v>251</v>
      </c>
      <c r="C339" s="87">
        <v>14500</v>
      </c>
      <c r="D339" s="86">
        <v>1.65</v>
      </c>
      <c r="E339" s="59">
        <f t="shared" si="32"/>
        <v>1.7456999999999998</v>
      </c>
      <c r="F339" s="59">
        <f t="shared" ref="F339:F402" si="33">C339*E339</f>
        <v>25312.649999999998</v>
      </c>
      <c r="G339" s="59" t="s">
        <v>792</v>
      </c>
      <c r="H339" s="59" t="s">
        <v>492</v>
      </c>
    </row>
    <row r="340" spans="1:8" ht="14.25" customHeight="1" x14ac:dyDescent="0.2">
      <c r="A340" s="84" t="s">
        <v>372</v>
      </c>
      <c r="B340" s="85" t="s">
        <v>373</v>
      </c>
      <c r="C340" s="87">
        <v>1500</v>
      </c>
      <c r="D340" s="86">
        <v>7.57</v>
      </c>
      <c r="E340" s="59">
        <f t="shared" si="32"/>
        <v>8.0090599999999998</v>
      </c>
      <c r="F340" s="59">
        <f t="shared" si="33"/>
        <v>12013.59</v>
      </c>
      <c r="G340" s="59" t="s">
        <v>792</v>
      </c>
      <c r="H340" s="59" t="s">
        <v>492</v>
      </c>
    </row>
    <row r="341" spans="1:8" ht="14.25" customHeight="1" x14ac:dyDescent="0.2">
      <c r="A341" s="84" t="s">
        <v>374</v>
      </c>
      <c r="B341" s="85" t="s">
        <v>251</v>
      </c>
      <c r="C341" s="87">
        <v>8000</v>
      </c>
      <c r="D341" s="86">
        <v>0.74</v>
      </c>
      <c r="E341" s="59">
        <f t="shared" si="32"/>
        <v>0.78291999999999995</v>
      </c>
      <c r="F341" s="59">
        <f t="shared" si="33"/>
        <v>6263.36</v>
      </c>
      <c r="G341" s="59" t="s">
        <v>792</v>
      </c>
      <c r="H341" s="59" t="s">
        <v>492</v>
      </c>
    </row>
    <row r="342" spans="1:8" ht="14.25" customHeight="1" x14ac:dyDescent="0.2">
      <c r="A342" s="84" t="s">
        <v>375</v>
      </c>
      <c r="B342" s="85" t="s">
        <v>251</v>
      </c>
      <c r="C342" s="87">
        <v>22000</v>
      </c>
      <c r="D342" s="86">
        <v>0.28999999999999998</v>
      </c>
      <c r="E342" s="59">
        <f t="shared" si="32"/>
        <v>0.30681999999999998</v>
      </c>
      <c r="F342" s="59">
        <f t="shared" si="33"/>
        <v>6750.04</v>
      </c>
      <c r="G342" s="59" t="s">
        <v>792</v>
      </c>
      <c r="H342" s="59" t="s">
        <v>492</v>
      </c>
    </row>
    <row r="343" spans="1:8" ht="14.25" customHeight="1" x14ac:dyDescent="0.2">
      <c r="A343" s="84" t="s">
        <v>376</v>
      </c>
      <c r="B343" s="85" t="s">
        <v>251</v>
      </c>
      <c r="C343" s="87">
        <v>14500</v>
      </c>
      <c r="D343" s="86">
        <v>0.16</v>
      </c>
      <c r="E343" s="59">
        <f t="shared" si="32"/>
        <v>0.16928000000000001</v>
      </c>
      <c r="F343" s="59">
        <f t="shared" si="33"/>
        <v>2454.5600000000004</v>
      </c>
      <c r="G343" s="59" t="s">
        <v>792</v>
      </c>
      <c r="H343" s="59" t="s">
        <v>492</v>
      </c>
    </row>
    <row r="344" spans="1:8" ht="14.25" customHeight="1" x14ac:dyDescent="0.2">
      <c r="A344" s="84" t="s">
        <v>377</v>
      </c>
      <c r="B344" s="85" t="s">
        <v>251</v>
      </c>
      <c r="C344" s="87">
        <v>22000</v>
      </c>
      <c r="D344" s="86">
        <v>0.18</v>
      </c>
      <c r="E344" s="59">
        <f t="shared" si="32"/>
        <v>0.19044</v>
      </c>
      <c r="F344" s="59">
        <f t="shared" si="33"/>
        <v>4189.68</v>
      </c>
      <c r="G344" s="59" t="s">
        <v>792</v>
      </c>
      <c r="H344" s="59" t="s">
        <v>492</v>
      </c>
    </row>
    <row r="345" spans="1:8" ht="14.25" customHeight="1" x14ac:dyDescent="0.2">
      <c r="A345" s="84" t="s">
        <v>378</v>
      </c>
      <c r="B345" s="85" t="s">
        <v>379</v>
      </c>
      <c r="C345" s="85">
        <v>300</v>
      </c>
      <c r="D345" s="86">
        <v>22.81</v>
      </c>
      <c r="E345" s="59">
        <f t="shared" si="32"/>
        <v>24.13298</v>
      </c>
      <c r="F345" s="59">
        <f t="shared" si="33"/>
        <v>7239.8940000000002</v>
      </c>
      <c r="G345" s="59" t="s">
        <v>792</v>
      </c>
      <c r="H345" s="59" t="s">
        <v>492</v>
      </c>
    </row>
    <row r="346" spans="1:8" ht="14.25" customHeight="1" x14ac:dyDescent="0.2">
      <c r="A346" s="84" t="s">
        <v>380</v>
      </c>
      <c r="B346" s="85" t="s">
        <v>251</v>
      </c>
      <c r="C346" s="87">
        <v>32000</v>
      </c>
      <c r="D346" s="86">
        <v>0.68</v>
      </c>
      <c r="E346" s="59">
        <f t="shared" si="32"/>
        <v>0.71944000000000008</v>
      </c>
      <c r="F346" s="59">
        <f t="shared" si="33"/>
        <v>23022.080000000002</v>
      </c>
      <c r="G346" s="59" t="s">
        <v>792</v>
      </c>
      <c r="H346" s="59" t="s">
        <v>492</v>
      </c>
    </row>
    <row r="347" spans="1:8" ht="14.25" customHeight="1" x14ac:dyDescent="0.2">
      <c r="A347" s="84" t="s">
        <v>381</v>
      </c>
      <c r="B347" s="85" t="s">
        <v>272</v>
      </c>
      <c r="C347" s="87">
        <v>44000</v>
      </c>
      <c r="D347" s="86">
        <v>0.16</v>
      </c>
      <c r="E347" s="59">
        <f t="shared" si="32"/>
        <v>0.16928000000000001</v>
      </c>
      <c r="F347" s="59">
        <f t="shared" si="33"/>
        <v>7448.3200000000006</v>
      </c>
      <c r="G347" s="59" t="s">
        <v>792</v>
      </c>
      <c r="H347" s="59" t="s">
        <v>492</v>
      </c>
    </row>
    <row r="348" spans="1:8" ht="14.25" customHeight="1" x14ac:dyDescent="0.2">
      <c r="A348" s="84" t="s">
        <v>382</v>
      </c>
      <c r="B348" s="85" t="s">
        <v>383</v>
      </c>
      <c r="C348" s="85">
        <v>50</v>
      </c>
      <c r="D348" s="86">
        <v>8.8699999999999992</v>
      </c>
      <c r="E348" s="59">
        <f t="shared" si="32"/>
        <v>9.3844599999999989</v>
      </c>
      <c r="F348" s="59">
        <f t="shared" si="33"/>
        <v>469.22299999999996</v>
      </c>
      <c r="G348" s="59" t="s">
        <v>792</v>
      </c>
      <c r="H348" s="59" t="s">
        <v>492</v>
      </c>
    </row>
    <row r="349" spans="1:8" ht="14.25" customHeight="1" x14ac:dyDescent="0.2">
      <c r="A349" s="84" t="s">
        <v>384</v>
      </c>
      <c r="B349" s="85" t="s">
        <v>251</v>
      </c>
      <c r="C349" s="87">
        <v>17500</v>
      </c>
      <c r="D349" s="86">
        <v>0.09</v>
      </c>
      <c r="E349" s="59">
        <f t="shared" si="32"/>
        <v>9.5219999999999999E-2</v>
      </c>
      <c r="F349" s="59">
        <f t="shared" si="33"/>
        <v>1666.35</v>
      </c>
      <c r="G349" s="59" t="s">
        <v>792</v>
      </c>
      <c r="H349" s="59" t="s">
        <v>492</v>
      </c>
    </row>
    <row r="350" spans="1:8" ht="14.25" customHeight="1" x14ac:dyDescent="0.2">
      <c r="A350" s="84" t="s">
        <v>385</v>
      </c>
      <c r="B350" s="85" t="s">
        <v>272</v>
      </c>
      <c r="C350" s="87">
        <v>19000</v>
      </c>
      <c r="D350" s="86">
        <v>0.62</v>
      </c>
      <c r="E350" s="59">
        <f t="shared" si="32"/>
        <v>0.65595999999999999</v>
      </c>
      <c r="F350" s="59">
        <f t="shared" si="33"/>
        <v>12463.24</v>
      </c>
      <c r="G350" s="59" t="s">
        <v>792</v>
      </c>
      <c r="H350" s="59" t="s">
        <v>492</v>
      </c>
    </row>
    <row r="351" spans="1:8" ht="14.25" customHeight="1" x14ac:dyDescent="0.2">
      <c r="A351" s="84" t="s">
        <v>386</v>
      </c>
      <c r="B351" s="85" t="s">
        <v>387</v>
      </c>
      <c r="C351" s="85">
        <v>50</v>
      </c>
      <c r="D351" s="86">
        <v>1.75</v>
      </c>
      <c r="E351" s="59">
        <f t="shared" si="32"/>
        <v>1.8514999999999999</v>
      </c>
      <c r="F351" s="59">
        <f t="shared" si="33"/>
        <v>92.575000000000003</v>
      </c>
      <c r="G351" s="59" t="s">
        <v>792</v>
      </c>
      <c r="H351" s="59" t="s">
        <v>492</v>
      </c>
    </row>
    <row r="352" spans="1:8" ht="14.25" customHeight="1" x14ac:dyDescent="0.2">
      <c r="A352" s="84" t="s">
        <v>388</v>
      </c>
      <c r="B352" s="85" t="s">
        <v>251</v>
      </c>
      <c r="C352" s="87">
        <v>72000</v>
      </c>
      <c r="D352" s="86">
        <v>0.38</v>
      </c>
      <c r="E352" s="59">
        <f t="shared" si="32"/>
        <v>0.40204000000000001</v>
      </c>
      <c r="F352" s="59">
        <f t="shared" si="33"/>
        <v>28946.880000000001</v>
      </c>
      <c r="G352" s="59" t="s">
        <v>792</v>
      </c>
      <c r="H352" s="59" t="s">
        <v>492</v>
      </c>
    </row>
    <row r="353" spans="1:8" ht="14.25" customHeight="1" x14ac:dyDescent="0.2">
      <c r="A353" s="84" t="s">
        <v>389</v>
      </c>
      <c r="B353" s="85" t="s">
        <v>251</v>
      </c>
      <c r="C353" s="87">
        <v>72000</v>
      </c>
      <c r="D353" s="86">
        <v>0.68</v>
      </c>
      <c r="E353" s="59">
        <f t="shared" si="32"/>
        <v>0.71944000000000008</v>
      </c>
      <c r="F353" s="59">
        <f t="shared" si="33"/>
        <v>51799.680000000008</v>
      </c>
      <c r="G353" s="59" t="s">
        <v>792</v>
      </c>
      <c r="H353" s="59" t="s">
        <v>492</v>
      </c>
    </row>
    <row r="354" spans="1:8" ht="14.25" customHeight="1" x14ac:dyDescent="0.2">
      <c r="A354" s="84" t="s">
        <v>390</v>
      </c>
      <c r="B354" s="85" t="s">
        <v>251</v>
      </c>
      <c r="C354" s="87">
        <v>4500</v>
      </c>
      <c r="D354" s="86">
        <v>0.42</v>
      </c>
      <c r="E354" s="59">
        <f t="shared" si="32"/>
        <v>0.44435999999999998</v>
      </c>
      <c r="F354" s="59">
        <f t="shared" si="33"/>
        <v>1999.62</v>
      </c>
      <c r="G354" s="59" t="s">
        <v>792</v>
      </c>
      <c r="H354" s="59" t="s">
        <v>492</v>
      </c>
    </row>
    <row r="355" spans="1:8" ht="14.25" customHeight="1" x14ac:dyDescent="0.2">
      <c r="A355" s="84" t="s">
        <v>391</v>
      </c>
      <c r="B355" s="85" t="s">
        <v>251</v>
      </c>
      <c r="C355" s="87">
        <v>6000</v>
      </c>
      <c r="D355" s="86">
        <v>0.35</v>
      </c>
      <c r="E355" s="59">
        <f t="shared" si="32"/>
        <v>0.37029999999999996</v>
      </c>
      <c r="F355" s="59">
        <f t="shared" si="33"/>
        <v>2221.7999999999997</v>
      </c>
      <c r="G355" s="59" t="s">
        <v>792</v>
      </c>
      <c r="H355" s="59" t="s">
        <v>492</v>
      </c>
    </row>
    <row r="356" spans="1:8" ht="14.25" customHeight="1" x14ac:dyDescent="0.2">
      <c r="A356" s="84" t="s">
        <v>392</v>
      </c>
      <c r="B356" s="85" t="s">
        <v>251</v>
      </c>
      <c r="C356" s="87">
        <v>14500</v>
      </c>
      <c r="D356" s="86">
        <v>0.55000000000000004</v>
      </c>
      <c r="E356" s="59">
        <f t="shared" si="32"/>
        <v>0.58190000000000008</v>
      </c>
      <c r="F356" s="59">
        <f t="shared" si="33"/>
        <v>8437.5500000000011</v>
      </c>
      <c r="G356" s="59" t="s">
        <v>792</v>
      </c>
      <c r="H356" s="59" t="s">
        <v>492</v>
      </c>
    </row>
    <row r="357" spans="1:8" ht="14.25" customHeight="1" x14ac:dyDescent="0.2">
      <c r="A357" s="84" t="s">
        <v>393</v>
      </c>
      <c r="B357" s="85" t="s">
        <v>394</v>
      </c>
      <c r="C357" s="87">
        <v>1500</v>
      </c>
      <c r="D357" s="86">
        <v>2.82</v>
      </c>
      <c r="E357" s="59">
        <f t="shared" si="32"/>
        <v>2.9835599999999998</v>
      </c>
      <c r="F357" s="59">
        <f t="shared" si="33"/>
        <v>4475.3399999999992</v>
      </c>
      <c r="G357" s="59" t="s">
        <v>792</v>
      </c>
      <c r="H357" s="59" t="s">
        <v>492</v>
      </c>
    </row>
    <row r="358" spans="1:8" ht="14.25" customHeight="1" x14ac:dyDescent="0.2">
      <c r="A358" s="84" t="s">
        <v>395</v>
      </c>
      <c r="B358" s="85" t="s">
        <v>246</v>
      </c>
      <c r="C358" s="87">
        <v>1000</v>
      </c>
      <c r="D358" s="86">
        <v>1.04</v>
      </c>
      <c r="E358" s="59">
        <f t="shared" si="32"/>
        <v>1.10032</v>
      </c>
      <c r="F358" s="59">
        <f t="shared" si="33"/>
        <v>1100.32</v>
      </c>
      <c r="G358" s="59" t="s">
        <v>792</v>
      </c>
      <c r="H358" s="59" t="s">
        <v>492</v>
      </c>
    </row>
    <row r="359" spans="1:8" ht="14.25" customHeight="1" x14ac:dyDescent="0.2">
      <c r="A359" s="84" t="s">
        <v>396</v>
      </c>
      <c r="B359" s="85" t="s">
        <v>251</v>
      </c>
      <c r="C359" s="87">
        <v>14500</v>
      </c>
      <c r="D359" s="86">
        <v>0.31</v>
      </c>
      <c r="E359" s="59">
        <f t="shared" si="32"/>
        <v>0.32797999999999999</v>
      </c>
      <c r="F359" s="59">
        <f t="shared" si="33"/>
        <v>4755.71</v>
      </c>
      <c r="G359" s="59" t="s">
        <v>792</v>
      </c>
      <c r="H359" s="59" t="s">
        <v>492</v>
      </c>
    </row>
    <row r="360" spans="1:8" ht="14.25" customHeight="1" x14ac:dyDescent="0.2">
      <c r="A360" s="84" t="s">
        <v>397</v>
      </c>
      <c r="B360" s="85" t="s">
        <v>398</v>
      </c>
      <c r="C360" s="87">
        <v>1500</v>
      </c>
      <c r="D360" s="86">
        <v>9.8800000000000008</v>
      </c>
      <c r="E360" s="59">
        <f t="shared" si="32"/>
        <v>10.453040000000001</v>
      </c>
      <c r="F360" s="59">
        <f t="shared" si="33"/>
        <v>15679.560000000001</v>
      </c>
      <c r="G360" s="59" t="s">
        <v>792</v>
      </c>
      <c r="H360" s="59" t="s">
        <v>492</v>
      </c>
    </row>
    <row r="361" spans="1:8" ht="14.25" customHeight="1" x14ac:dyDescent="0.2">
      <c r="A361" s="84" t="s">
        <v>399</v>
      </c>
      <c r="B361" s="85" t="s">
        <v>246</v>
      </c>
      <c r="C361" s="87">
        <v>4500</v>
      </c>
      <c r="D361" s="86">
        <v>1.63</v>
      </c>
      <c r="E361" s="59">
        <f t="shared" si="32"/>
        <v>1.72454</v>
      </c>
      <c r="F361" s="59">
        <f t="shared" si="33"/>
        <v>7760.4299999999994</v>
      </c>
      <c r="G361" s="59" t="s">
        <v>792</v>
      </c>
      <c r="H361" s="59" t="s">
        <v>492</v>
      </c>
    </row>
    <row r="362" spans="1:8" ht="14.25" customHeight="1" x14ac:dyDescent="0.2">
      <c r="A362" s="84" t="s">
        <v>400</v>
      </c>
      <c r="B362" s="85" t="s">
        <v>251</v>
      </c>
      <c r="C362" s="87">
        <v>10000</v>
      </c>
      <c r="D362" s="86">
        <v>1.39</v>
      </c>
      <c r="E362" s="59">
        <f t="shared" si="32"/>
        <v>1.4706199999999998</v>
      </c>
      <c r="F362" s="59">
        <f t="shared" si="33"/>
        <v>14706.199999999999</v>
      </c>
      <c r="G362" s="59" t="s">
        <v>792</v>
      </c>
      <c r="H362" s="59" t="s">
        <v>492</v>
      </c>
    </row>
    <row r="363" spans="1:8" ht="14.25" customHeight="1" x14ac:dyDescent="0.2">
      <c r="A363" s="84" t="s">
        <v>401</v>
      </c>
      <c r="B363" s="85" t="s">
        <v>251</v>
      </c>
      <c r="C363" s="87">
        <v>4500</v>
      </c>
      <c r="D363" s="86">
        <v>0.88</v>
      </c>
      <c r="E363" s="59">
        <f t="shared" si="32"/>
        <v>0.93103999999999998</v>
      </c>
      <c r="F363" s="59">
        <f t="shared" si="33"/>
        <v>4189.68</v>
      </c>
      <c r="G363" s="59" t="s">
        <v>792</v>
      </c>
      <c r="H363" s="59" t="s">
        <v>492</v>
      </c>
    </row>
    <row r="364" spans="1:8" ht="14.25" customHeight="1" x14ac:dyDescent="0.2">
      <c r="A364" s="84" t="s">
        <v>402</v>
      </c>
      <c r="B364" s="85" t="s">
        <v>251</v>
      </c>
      <c r="C364" s="87">
        <v>4500</v>
      </c>
      <c r="D364" s="86">
        <v>0.65</v>
      </c>
      <c r="E364" s="59">
        <f t="shared" si="32"/>
        <v>0.68769999999999998</v>
      </c>
      <c r="F364" s="59">
        <f t="shared" si="33"/>
        <v>3094.65</v>
      </c>
      <c r="G364" s="59" t="s">
        <v>792</v>
      </c>
      <c r="H364" s="59" t="s">
        <v>492</v>
      </c>
    </row>
    <row r="365" spans="1:8" ht="14.25" customHeight="1" x14ac:dyDescent="0.2">
      <c r="A365" s="84" t="s">
        <v>403</v>
      </c>
      <c r="B365" s="85" t="s">
        <v>251</v>
      </c>
      <c r="C365" s="87">
        <v>36000</v>
      </c>
      <c r="D365" s="86">
        <v>0.3</v>
      </c>
      <c r="E365" s="59">
        <f t="shared" si="32"/>
        <v>0.31740000000000002</v>
      </c>
      <c r="F365" s="59">
        <f t="shared" si="33"/>
        <v>11426.400000000001</v>
      </c>
      <c r="G365" s="59" t="s">
        <v>792</v>
      </c>
      <c r="H365" s="59" t="s">
        <v>492</v>
      </c>
    </row>
    <row r="366" spans="1:8" ht="14.25" customHeight="1" x14ac:dyDescent="0.2">
      <c r="A366" s="84" t="s">
        <v>404</v>
      </c>
      <c r="B366" s="85" t="s">
        <v>246</v>
      </c>
      <c r="C366" s="87">
        <v>43500</v>
      </c>
      <c r="D366" s="86">
        <v>0.28000000000000003</v>
      </c>
      <c r="E366" s="59">
        <f t="shared" si="32"/>
        <v>0.29624</v>
      </c>
      <c r="F366" s="59">
        <f t="shared" si="33"/>
        <v>12886.44</v>
      </c>
      <c r="G366" s="59" t="s">
        <v>792</v>
      </c>
      <c r="H366" s="59" t="s">
        <v>492</v>
      </c>
    </row>
    <row r="367" spans="1:8" ht="14.25" customHeight="1" x14ac:dyDescent="0.2">
      <c r="A367" s="84" t="s">
        <v>405</v>
      </c>
      <c r="B367" s="85" t="s">
        <v>251</v>
      </c>
      <c r="C367" s="87">
        <v>36000</v>
      </c>
      <c r="D367" s="86">
        <v>0.31</v>
      </c>
      <c r="E367" s="59">
        <f t="shared" si="32"/>
        <v>0.32797999999999999</v>
      </c>
      <c r="F367" s="59">
        <f t="shared" si="33"/>
        <v>11807.28</v>
      </c>
      <c r="G367" s="59" t="s">
        <v>792</v>
      </c>
      <c r="H367" s="59" t="s">
        <v>492</v>
      </c>
    </row>
    <row r="368" spans="1:8" ht="14.25" customHeight="1" x14ac:dyDescent="0.2">
      <c r="A368" s="84" t="s">
        <v>406</v>
      </c>
      <c r="B368" s="85" t="s">
        <v>253</v>
      </c>
      <c r="C368" s="87">
        <v>1000</v>
      </c>
      <c r="D368" s="86">
        <v>5.82</v>
      </c>
      <c r="E368" s="59">
        <f t="shared" si="32"/>
        <v>6.1575600000000001</v>
      </c>
      <c r="F368" s="59">
        <f t="shared" si="33"/>
        <v>6157.56</v>
      </c>
      <c r="G368" s="59" t="s">
        <v>792</v>
      </c>
      <c r="H368" s="59" t="s">
        <v>492</v>
      </c>
    </row>
    <row r="369" spans="1:8" ht="14.25" customHeight="1" x14ac:dyDescent="0.2">
      <c r="A369" s="84" t="s">
        <v>407</v>
      </c>
      <c r="B369" s="85" t="s">
        <v>251</v>
      </c>
      <c r="C369" s="87">
        <v>3000</v>
      </c>
      <c r="D369" s="86">
        <v>0.19</v>
      </c>
      <c r="E369" s="59">
        <f t="shared" si="32"/>
        <v>0.20102</v>
      </c>
      <c r="F369" s="59">
        <f t="shared" si="33"/>
        <v>603.06000000000006</v>
      </c>
      <c r="G369" s="59" t="s">
        <v>792</v>
      </c>
      <c r="H369" s="59" t="s">
        <v>492</v>
      </c>
    </row>
    <row r="370" spans="1:8" ht="14.25" customHeight="1" x14ac:dyDescent="0.2">
      <c r="A370" s="84" t="s">
        <v>408</v>
      </c>
      <c r="B370" s="85" t="s">
        <v>251</v>
      </c>
      <c r="C370" s="87">
        <v>4000</v>
      </c>
      <c r="D370" s="86">
        <v>0.2</v>
      </c>
      <c r="E370" s="59">
        <f t="shared" si="32"/>
        <v>0.21160000000000001</v>
      </c>
      <c r="F370" s="59">
        <f t="shared" si="33"/>
        <v>846.40000000000009</v>
      </c>
      <c r="G370" s="59" t="s">
        <v>792</v>
      </c>
      <c r="H370" s="59" t="s">
        <v>492</v>
      </c>
    </row>
    <row r="371" spans="1:8" ht="14.25" customHeight="1" x14ac:dyDescent="0.2">
      <c r="A371" s="84" t="s">
        <v>409</v>
      </c>
      <c r="B371" s="85" t="s">
        <v>251</v>
      </c>
      <c r="C371" s="87">
        <v>3000</v>
      </c>
      <c r="D371" s="86">
        <v>0.53</v>
      </c>
      <c r="E371" s="59">
        <f t="shared" si="32"/>
        <v>0.56074000000000002</v>
      </c>
      <c r="F371" s="59">
        <f t="shared" si="33"/>
        <v>1682.22</v>
      </c>
      <c r="G371" s="59" t="s">
        <v>792</v>
      </c>
      <c r="H371" s="59" t="s">
        <v>492</v>
      </c>
    </row>
    <row r="372" spans="1:8" ht="14.25" customHeight="1" x14ac:dyDescent="0.2">
      <c r="A372" s="84" t="s">
        <v>410</v>
      </c>
      <c r="B372" s="85" t="s">
        <v>251</v>
      </c>
      <c r="C372" s="87">
        <v>22000</v>
      </c>
      <c r="D372" s="86">
        <v>0.79</v>
      </c>
      <c r="E372" s="59">
        <f t="shared" si="32"/>
        <v>0.83582000000000001</v>
      </c>
      <c r="F372" s="59">
        <f t="shared" si="33"/>
        <v>18388.04</v>
      </c>
      <c r="G372" s="59" t="s">
        <v>792</v>
      </c>
      <c r="H372" s="59" t="s">
        <v>492</v>
      </c>
    </row>
    <row r="373" spans="1:8" ht="14.25" customHeight="1" x14ac:dyDescent="0.2">
      <c r="A373" s="84" t="s">
        <v>411</v>
      </c>
      <c r="B373" s="85" t="s">
        <v>251</v>
      </c>
      <c r="C373" s="87">
        <v>2500</v>
      </c>
      <c r="D373" s="86">
        <v>0.96</v>
      </c>
      <c r="E373" s="59">
        <f t="shared" si="32"/>
        <v>1.0156799999999999</v>
      </c>
      <c r="F373" s="59">
        <f t="shared" si="33"/>
        <v>2539.1999999999998</v>
      </c>
      <c r="G373" s="59" t="s">
        <v>792</v>
      </c>
      <c r="H373" s="59" t="s">
        <v>492</v>
      </c>
    </row>
    <row r="374" spans="1:8" ht="14.25" customHeight="1" x14ac:dyDescent="0.2">
      <c r="A374" s="84" t="s">
        <v>412</v>
      </c>
      <c r="B374" s="85" t="s">
        <v>251</v>
      </c>
      <c r="C374" s="87">
        <v>12000</v>
      </c>
      <c r="D374" s="86">
        <v>0.32</v>
      </c>
      <c r="E374" s="59">
        <f t="shared" si="32"/>
        <v>0.33856000000000003</v>
      </c>
      <c r="F374" s="59">
        <f t="shared" si="33"/>
        <v>4062.7200000000003</v>
      </c>
      <c r="G374" s="59" t="s">
        <v>792</v>
      </c>
      <c r="H374" s="59" t="s">
        <v>492</v>
      </c>
    </row>
    <row r="375" spans="1:8" ht="14.25" customHeight="1" x14ac:dyDescent="0.2">
      <c r="A375" s="84" t="s">
        <v>413</v>
      </c>
      <c r="B375" s="85" t="s">
        <v>251</v>
      </c>
      <c r="C375" s="87">
        <v>16000</v>
      </c>
      <c r="D375" s="86">
        <v>0.64</v>
      </c>
      <c r="E375" s="59">
        <f t="shared" si="32"/>
        <v>0.67712000000000006</v>
      </c>
      <c r="F375" s="59">
        <f t="shared" si="33"/>
        <v>10833.92</v>
      </c>
      <c r="G375" s="59" t="s">
        <v>792</v>
      </c>
      <c r="H375" s="59" t="s">
        <v>492</v>
      </c>
    </row>
    <row r="376" spans="1:8" ht="14.25" customHeight="1" x14ac:dyDescent="0.2">
      <c r="A376" s="84" t="s">
        <v>414</v>
      </c>
      <c r="B376" s="85" t="s">
        <v>415</v>
      </c>
      <c r="C376" s="85">
        <v>150</v>
      </c>
      <c r="D376" s="86">
        <v>6.15</v>
      </c>
      <c r="E376" s="59">
        <f t="shared" si="32"/>
        <v>6.5067000000000004</v>
      </c>
      <c r="F376" s="59">
        <f t="shared" si="33"/>
        <v>976.00500000000011</v>
      </c>
      <c r="G376" s="59" t="s">
        <v>792</v>
      </c>
      <c r="H376" s="59" t="s">
        <v>492</v>
      </c>
    </row>
    <row r="377" spans="1:8" ht="14.25" customHeight="1" x14ac:dyDescent="0.2">
      <c r="A377" s="84" t="s">
        <v>416</v>
      </c>
      <c r="B377" s="85" t="s">
        <v>251</v>
      </c>
      <c r="C377" s="87">
        <v>7500</v>
      </c>
      <c r="D377" s="86">
        <v>0.63</v>
      </c>
      <c r="E377" s="59">
        <f t="shared" si="32"/>
        <v>0.66654000000000002</v>
      </c>
      <c r="F377" s="59">
        <f t="shared" si="33"/>
        <v>4999.05</v>
      </c>
      <c r="G377" s="59" t="s">
        <v>792</v>
      </c>
      <c r="H377" s="59" t="s">
        <v>492</v>
      </c>
    </row>
    <row r="378" spans="1:8" ht="14.25" customHeight="1" x14ac:dyDescent="0.2">
      <c r="A378" s="84" t="s">
        <v>417</v>
      </c>
      <c r="B378" s="85" t="s">
        <v>251</v>
      </c>
      <c r="C378" s="87">
        <v>14500</v>
      </c>
      <c r="D378" s="86">
        <v>0.8</v>
      </c>
      <c r="E378" s="59">
        <f t="shared" si="32"/>
        <v>0.84640000000000004</v>
      </c>
      <c r="F378" s="59">
        <f t="shared" si="33"/>
        <v>12272.800000000001</v>
      </c>
      <c r="G378" s="59" t="s">
        <v>792</v>
      </c>
      <c r="H378" s="59" t="s">
        <v>492</v>
      </c>
    </row>
    <row r="379" spans="1:8" ht="14.25" customHeight="1" x14ac:dyDescent="0.2">
      <c r="A379" s="84" t="s">
        <v>418</v>
      </c>
      <c r="B379" s="85" t="s">
        <v>297</v>
      </c>
      <c r="C379" s="85">
        <v>300</v>
      </c>
      <c r="D379" s="86">
        <v>46.64</v>
      </c>
      <c r="E379" s="59">
        <f t="shared" si="32"/>
        <v>49.345120000000001</v>
      </c>
      <c r="F379" s="59">
        <f t="shared" si="33"/>
        <v>14803.536</v>
      </c>
      <c r="G379" s="59" t="s">
        <v>792</v>
      </c>
      <c r="H379" s="59" t="s">
        <v>492</v>
      </c>
    </row>
    <row r="380" spans="1:8" ht="14.25" customHeight="1" x14ac:dyDescent="0.2">
      <c r="A380" s="84" t="s">
        <v>419</v>
      </c>
      <c r="B380" s="85" t="s">
        <v>420</v>
      </c>
      <c r="C380" s="87">
        <v>1000</v>
      </c>
      <c r="D380" s="86">
        <v>0.18</v>
      </c>
      <c r="E380" s="59">
        <f t="shared" si="32"/>
        <v>0.19044</v>
      </c>
      <c r="F380" s="59">
        <f t="shared" si="33"/>
        <v>190.44</v>
      </c>
      <c r="G380" s="59" t="s">
        <v>792</v>
      </c>
      <c r="H380" s="59" t="s">
        <v>492</v>
      </c>
    </row>
    <row r="381" spans="1:8" ht="14.25" customHeight="1" x14ac:dyDescent="0.2">
      <c r="A381" s="84" t="s">
        <v>421</v>
      </c>
      <c r="B381" s="85" t="s">
        <v>251</v>
      </c>
      <c r="C381" s="87">
        <v>29000</v>
      </c>
      <c r="D381" s="86">
        <v>6.94</v>
      </c>
      <c r="E381" s="59">
        <f t="shared" si="32"/>
        <v>7.3425200000000004</v>
      </c>
      <c r="F381" s="59">
        <f t="shared" si="33"/>
        <v>212933.08000000002</v>
      </c>
      <c r="G381" s="59" t="s">
        <v>792</v>
      </c>
      <c r="H381" s="59" t="s">
        <v>492</v>
      </c>
    </row>
    <row r="382" spans="1:8" ht="14.25" customHeight="1" x14ac:dyDescent="0.2">
      <c r="A382" s="84" t="s">
        <v>422</v>
      </c>
      <c r="B382" s="85" t="s">
        <v>423</v>
      </c>
      <c r="C382" s="87">
        <v>1000</v>
      </c>
      <c r="D382" s="86">
        <v>3.56</v>
      </c>
      <c r="E382" s="59">
        <f t="shared" si="32"/>
        <v>3.7664800000000001</v>
      </c>
      <c r="F382" s="59">
        <f t="shared" si="33"/>
        <v>3766.48</v>
      </c>
      <c r="G382" s="59" t="s">
        <v>792</v>
      </c>
      <c r="H382" s="59" t="s">
        <v>492</v>
      </c>
    </row>
    <row r="383" spans="1:8" ht="14.25" customHeight="1" x14ac:dyDescent="0.2">
      <c r="A383" s="84" t="s">
        <v>424</v>
      </c>
      <c r="B383" s="85" t="s">
        <v>251</v>
      </c>
      <c r="C383" s="87">
        <v>12000</v>
      </c>
      <c r="D383" s="86">
        <v>0.16</v>
      </c>
      <c r="E383" s="59">
        <f t="shared" si="32"/>
        <v>0.16928000000000001</v>
      </c>
      <c r="F383" s="59">
        <f t="shared" si="33"/>
        <v>2031.3600000000001</v>
      </c>
      <c r="G383" s="59" t="s">
        <v>792</v>
      </c>
      <c r="H383" s="59" t="s">
        <v>492</v>
      </c>
    </row>
    <row r="384" spans="1:8" ht="14.25" customHeight="1" x14ac:dyDescent="0.2">
      <c r="A384" s="84" t="s">
        <v>425</v>
      </c>
      <c r="B384" s="85" t="s">
        <v>251</v>
      </c>
      <c r="C384" s="87">
        <v>15000</v>
      </c>
      <c r="D384" s="86">
        <v>0.14000000000000001</v>
      </c>
      <c r="E384" s="59">
        <f t="shared" si="32"/>
        <v>0.14812</v>
      </c>
      <c r="F384" s="59">
        <f t="shared" si="33"/>
        <v>2221.8000000000002</v>
      </c>
      <c r="G384" s="59" t="s">
        <v>792</v>
      </c>
      <c r="H384" s="59" t="s">
        <v>492</v>
      </c>
    </row>
    <row r="385" spans="1:8" ht="14.25" customHeight="1" x14ac:dyDescent="0.2">
      <c r="A385" s="84" t="s">
        <v>426</v>
      </c>
      <c r="B385" s="85" t="s">
        <v>352</v>
      </c>
      <c r="C385" s="87">
        <v>1000</v>
      </c>
      <c r="D385" s="86">
        <v>11.77</v>
      </c>
      <c r="E385" s="59">
        <f t="shared" si="32"/>
        <v>12.45266</v>
      </c>
      <c r="F385" s="59">
        <f t="shared" si="33"/>
        <v>12452.66</v>
      </c>
      <c r="G385" s="59" t="s">
        <v>792</v>
      </c>
      <c r="H385" s="59" t="s">
        <v>492</v>
      </c>
    </row>
    <row r="386" spans="1:8" ht="14.25" customHeight="1" x14ac:dyDescent="0.2">
      <c r="A386" s="84" t="s">
        <v>427</v>
      </c>
      <c r="B386" s="85" t="s">
        <v>352</v>
      </c>
      <c r="C386" s="85">
        <v>500</v>
      </c>
      <c r="D386" s="86">
        <v>6.79</v>
      </c>
      <c r="E386" s="59">
        <f t="shared" si="32"/>
        <v>7.1838199999999999</v>
      </c>
      <c r="F386" s="59">
        <f t="shared" si="33"/>
        <v>3591.91</v>
      </c>
      <c r="G386" s="59" t="s">
        <v>792</v>
      </c>
      <c r="H386" s="59" t="s">
        <v>492</v>
      </c>
    </row>
    <row r="387" spans="1:8" ht="14.25" customHeight="1" x14ac:dyDescent="0.2">
      <c r="A387" s="84" t="s">
        <v>428</v>
      </c>
      <c r="B387" s="85" t="s">
        <v>272</v>
      </c>
      <c r="C387" s="87">
        <v>14500</v>
      </c>
      <c r="D387" s="86">
        <v>0.49</v>
      </c>
      <c r="E387" s="59">
        <f t="shared" si="32"/>
        <v>0.51841999999999999</v>
      </c>
      <c r="F387" s="59">
        <f t="shared" si="33"/>
        <v>7517.09</v>
      </c>
      <c r="G387" s="59" t="s">
        <v>792</v>
      </c>
      <c r="H387" s="59" t="s">
        <v>492</v>
      </c>
    </row>
    <row r="388" spans="1:8" ht="14.25" customHeight="1" x14ac:dyDescent="0.2">
      <c r="A388" s="84" t="s">
        <v>429</v>
      </c>
      <c r="B388" s="85" t="s">
        <v>272</v>
      </c>
      <c r="C388" s="87">
        <v>108000</v>
      </c>
      <c r="D388" s="86">
        <v>0.14000000000000001</v>
      </c>
      <c r="E388" s="59">
        <f t="shared" si="32"/>
        <v>0.14812</v>
      </c>
      <c r="F388" s="59">
        <f t="shared" si="33"/>
        <v>15996.960000000001</v>
      </c>
      <c r="G388" s="59" t="s">
        <v>792</v>
      </c>
      <c r="H388" s="59" t="s">
        <v>492</v>
      </c>
    </row>
    <row r="389" spans="1:8" ht="14.25" customHeight="1" x14ac:dyDescent="0.2">
      <c r="A389" s="84" t="s">
        <v>430</v>
      </c>
      <c r="B389" s="85" t="s">
        <v>251</v>
      </c>
      <c r="C389" s="87">
        <v>9000</v>
      </c>
      <c r="D389" s="86">
        <v>1.25</v>
      </c>
      <c r="E389" s="59">
        <f t="shared" si="32"/>
        <v>1.3225</v>
      </c>
      <c r="F389" s="59">
        <f t="shared" si="33"/>
        <v>11902.5</v>
      </c>
      <c r="G389" s="59" t="s">
        <v>792</v>
      </c>
      <c r="H389" s="59" t="s">
        <v>492</v>
      </c>
    </row>
    <row r="390" spans="1:8" ht="14.25" customHeight="1" x14ac:dyDescent="0.2">
      <c r="A390" s="84" t="s">
        <v>431</v>
      </c>
      <c r="B390" s="85" t="s">
        <v>251</v>
      </c>
      <c r="C390" s="87">
        <v>1500</v>
      </c>
      <c r="D390" s="86">
        <v>1.91</v>
      </c>
      <c r="E390" s="59">
        <f t="shared" si="32"/>
        <v>2.0207799999999998</v>
      </c>
      <c r="F390" s="59">
        <f t="shared" si="33"/>
        <v>3031.1699999999996</v>
      </c>
      <c r="G390" s="59" t="s">
        <v>792</v>
      </c>
      <c r="H390" s="59" t="s">
        <v>492</v>
      </c>
    </row>
    <row r="391" spans="1:8" ht="14.25" customHeight="1" x14ac:dyDescent="0.2">
      <c r="A391" s="84" t="s">
        <v>432</v>
      </c>
      <c r="B391" s="85" t="s">
        <v>433</v>
      </c>
      <c r="C391" s="87">
        <v>1500</v>
      </c>
      <c r="D391" s="86">
        <v>4.42</v>
      </c>
      <c r="E391" s="59">
        <f t="shared" si="32"/>
        <v>4.6763599999999999</v>
      </c>
      <c r="F391" s="59">
        <f t="shared" si="33"/>
        <v>7014.54</v>
      </c>
      <c r="G391" s="59" t="s">
        <v>792</v>
      </c>
      <c r="H391" s="59" t="s">
        <v>492</v>
      </c>
    </row>
    <row r="392" spans="1:8" ht="14.25" customHeight="1" x14ac:dyDescent="0.2">
      <c r="A392" s="84" t="s">
        <v>434</v>
      </c>
      <c r="B392" s="85" t="s">
        <v>251</v>
      </c>
      <c r="C392" s="87">
        <v>22000</v>
      </c>
      <c r="D392" s="86">
        <v>0.22</v>
      </c>
      <c r="E392" s="59">
        <f t="shared" si="32"/>
        <v>0.23275999999999999</v>
      </c>
      <c r="F392" s="59">
        <f t="shared" si="33"/>
        <v>5120.72</v>
      </c>
      <c r="G392" s="59" t="s">
        <v>792</v>
      </c>
      <c r="H392" s="59" t="s">
        <v>492</v>
      </c>
    </row>
    <row r="393" spans="1:8" ht="14.25" customHeight="1" x14ac:dyDescent="0.2">
      <c r="A393" s="84" t="s">
        <v>435</v>
      </c>
      <c r="B393" s="85" t="s">
        <v>251</v>
      </c>
      <c r="C393" s="87">
        <v>36000</v>
      </c>
      <c r="D393" s="86">
        <v>0.31</v>
      </c>
      <c r="E393" s="59">
        <f t="shared" si="32"/>
        <v>0.32797999999999999</v>
      </c>
      <c r="F393" s="59">
        <f t="shared" si="33"/>
        <v>11807.28</v>
      </c>
      <c r="G393" s="59" t="s">
        <v>792</v>
      </c>
      <c r="H393" s="59" t="s">
        <v>492</v>
      </c>
    </row>
    <row r="394" spans="1:8" ht="14.25" customHeight="1" x14ac:dyDescent="0.2">
      <c r="A394" s="84" t="s">
        <v>436</v>
      </c>
      <c r="B394" s="85" t="s">
        <v>251</v>
      </c>
      <c r="C394" s="87">
        <v>7500</v>
      </c>
      <c r="D394" s="86">
        <v>0.22</v>
      </c>
      <c r="E394" s="59">
        <f t="shared" si="32"/>
        <v>0.23275999999999999</v>
      </c>
      <c r="F394" s="59">
        <f t="shared" si="33"/>
        <v>1745.7</v>
      </c>
      <c r="G394" s="59" t="s">
        <v>792</v>
      </c>
      <c r="H394" s="59" t="s">
        <v>492</v>
      </c>
    </row>
    <row r="395" spans="1:8" ht="14.25" customHeight="1" x14ac:dyDescent="0.2">
      <c r="A395" s="84" t="s">
        <v>437</v>
      </c>
      <c r="B395" s="85" t="s">
        <v>246</v>
      </c>
      <c r="C395" s="87">
        <v>58000</v>
      </c>
      <c r="D395" s="86">
        <v>0.15</v>
      </c>
      <c r="E395" s="59">
        <f t="shared" si="32"/>
        <v>0.15870000000000001</v>
      </c>
      <c r="F395" s="59">
        <f t="shared" si="33"/>
        <v>9204.6</v>
      </c>
      <c r="G395" s="59" t="s">
        <v>792</v>
      </c>
      <c r="H395" s="59" t="s">
        <v>492</v>
      </c>
    </row>
    <row r="396" spans="1:8" ht="14.25" customHeight="1" x14ac:dyDescent="0.2">
      <c r="A396" s="84" t="s">
        <v>438</v>
      </c>
      <c r="B396" s="85" t="s">
        <v>439</v>
      </c>
      <c r="C396" s="87">
        <v>1500</v>
      </c>
      <c r="D396" s="86">
        <v>1.73</v>
      </c>
      <c r="E396" s="59">
        <f t="shared" ref="E396:E459" si="34">D396*5.8%+D396</f>
        <v>1.8303400000000001</v>
      </c>
      <c r="F396" s="59">
        <f t="shared" si="33"/>
        <v>2745.51</v>
      </c>
      <c r="G396" s="59" t="s">
        <v>792</v>
      </c>
      <c r="H396" s="59" t="s">
        <v>492</v>
      </c>
    </row>
    <row r="397" spans="1:8" ht="14.25" customHeight="1" x14ac:dyDescent="0.2">
      <c r="A397" s="84" t="s">
        <v>440</v>
      </c>
      <c r="B397" s="85" t="s">
        <v>251</v>
      </c>
      <c r="C397" s="87">
        <v>50500</v>
      </c>
      <c r="D397" s="86">
        <v>0.36</v>
      </c>
      <c r="E397" s="59">
        <f t="shared" si="34"/>
        <v>0.38088</v>
      </c>
      <c r="F397" s="59">
        <f t="shared" si="33"/>
        <v>19234.439999999999</v>
      </c>
      <c r="G397" s="59" t="s">
        <v>792</v>
      </c>
      <c r="H397" s="59" t="s">
        <v>492</v>
      </c>
    </row>
    <row r="398" spans="1:8" ht="14.25" customHeight="1" x14ac:dyDescent="0.2">
      <c r="A398" s="84" t="s">
        <v>441</v>
      </c>
      <c r="B398" s="85" t="s">
        <v>251</v>
      </c>
      <c r="C398" s="87">
        <v>7500</v>
      </c>
      <c r="D398" s="86">
        <v>2.2400000000000002</v>
      </c>
      <c r="E398" s="59">
        <f t="shared" si="34"/>
        <v>2.36992</v>
      </c>
      <c r="F398" s="59">
        <f t="shared" si="33"/>
        <v>17774.400000000001</v>
      </c>
      <c r="G398" s="59" t="s">
        <v>792</v>
      </c>
      <c r="H398" s="59" t="s">
        <v>492</v>
      </c>
    </row>
    <row r="399" spans="1:8" ht="14.25" customHeight="1" x14ac:dyDescent="0.2">
      <c r="A399" s="84" t="s">
        <v>442</v>
      </c>
      <c r="B399" s="85" t="s">
        <v>251</v>
      </c>
      <c r="C399" s="87">
        <v>1500</v>
      </c>
      <c r="D399" s="86">
        <v>0.28999999999999998</v>
      </c>
      <c r="E399" s="59">
        <f t="shared" si="34"/>
        <v>0.30681999999999998</v>
      </c>
      <c r="F399" s="59">
        <f t="shared" si="33"/>
        <v>460.22999999999996</v>
      </c>
      <c r="G399" s="59" t="s">
        <v>792</v>
      </c>
      <c r="H399" s="59" t="s">
        <v>492</v>
      </c>
    </row>
    <row r="400" spans="1:8" ht="14.25" customHeight="1" x14ac:dyDescent="0.2">
      <c r="A400" s="84" t="s">
        <v>443</v>
      </c>
      <c r="B400" s="85" t="s">
        <v>354</v>
      </c>
      <c r="C400" s="85">
        <v>300</v>
      </c>
      <c r="D400" s="86">
        <v>10.89</v>
      </c>
      <c r="E400" s="59">
        <f t="shared" si="34"/>
        <v>11.52162</v>
      </c>
      <c r="F400" s="59">
        <f t="shared" si="33"/>
        <v>3456.4860000000003</v>
      </c>
      <c r="G400" s="59" t="s">
        <v>792</v>
      </c>
      <c r="H400" s="59" t="s">
        <v>492</v>
      </c>
    </row>
    <row r="401" spans="1:8" ht="14.25" customHeight="1" x14ac:dyDescent="0.2">
      <c r="A401" s="84" t="s">
        <v>444</v>
      </c>
      <c r="B401" s="85" t="s">
        <v>270</v>
      </c>
      <c r="C401" s="87">
        <v>1500</v>
      </c>
      <c r="D401" s="86">
        <v>6.3</v>
      </c>
      <c r="E401" s="59">
        <f t="shared" si="34"/>
        <v>6.6654</v>
      </c>
      <c r="F401" s="59">
        <f t="shared" si="33"/>
        <v>9998.1</v>
      </c>
      <c r="G401" s="59" t="s">
        <v>792</v>
      </c>
      <c r="H401" s="59" t="s">
        <v>492</v>
      </c>
    </row>
    <row r="402" spans="1:8" ht="14.25" customHeight="1" x14ac:dyDescent="0.2">
      <c r="A402" s="84" t="s">
        <v>445</v>
      </c>
      <c r="B402" s="85" t="s">
        <v>251</v>
      </c>
      <c r="C402" s="87">
        <v>22000</v>
      </c>
      <c r="D402" s="86">
        <v>0.28999999999999998</v>
      </c>
      <c r="E402" s="59">
        <f t="shared" si="34"/>
        <v>0.30681999999999998</v>
      </c>
      <c r="F402" s="59">
        <f t="shared" si="33"/>
        <v>6750.04</v>
      </c>
      <c r="G402" s="59" t="s">
        <v>792</v>
      </c>
      <c r="H402" s="59" t="s">
        <v>492</v>
      </c>
    </row>
    <row r="403" spans="1:8" ht="14.25" customHeight="1" x14ac:dyDescent="0.2">
      <c r="A403" s="84" t="s">
        <v>446</v>
      </c>
      <c r="B403" s="85" t="s">
        <v>251</v>
      </c>
      <c r="C403" s="87">
        <v>22000</v>
      </c>
      <c r="D403" s="86">
        <v>0.09</v>
      </c>
      <c r="E403" s="59">
        <f t="shared" si="34"/>
        <v>9.5219999999999999E-2</v>
      </c>
      <c r="F403" s="59">
        <f t="shared" ref="F403:F466" si="35">C403*E403</f>
        <v>2094.84</v>
      </c>
      <c r="G403" s="59" t="s">
        <v>792</v>
      </c>
      <c r="H403" s="59" t="s">
        <v>492</v>
      </c>
    </row>
    <row r="404" spans="1:8" ht="14.25" customHeight="1" x14ac:dyDescent="0.2">
      <c r="A404" s="84" t="s">
        <v>447</v>
      </c>
      <c r="B404" s="85" t="s">
        <v>272</v>
      </c>
      <c r="C404" s="87">
        <v>9000</v>
      </c>
      <c r="D404" s="86">
        <v>1.32</v>
      </c>
      <c r="E404" s="59">
        <f t="shared" si="34"/>
        <v>1.39656</v>
      </c>
      <c r="F404" s="59">
        <f t="shared" si="35"/>
        <v>12569.04</v>
      </c>
      <c r="G404" s="59" t="s">
        <v>792</v>
      </c>
      <c r="H404" s="59" t="s">
        <v>492</v>
      </c>
    </row>
    <row r="405" spans="1:8" ht="14.25" customHeight="1" x14ac:dyDescent="0.2">
      <c r="A405" s="84" t="s">
        <v>448</v>
      </c>
      <c r="B405" s="85" t="s">
        <v>272</v>
      </c>
      <c r="C405" s="87">
        <v>36000</v>
      </c>
      <c r="D405" s="86">
        <v>0.81</v>
      </c>
      <c r="E405" s="59">
        <f t="shared" si="34"/>
        <v>0.85698000000000008</v>
      </c>
      <c r="F405" s="59">
        <f t="shared" si="35"/>
        <v>30851.280000000002</v>
      </c>
      <c r="G405" s="59" t="s">
        <v>792</v>
      </c>
      <c r="H405" s="59" t="s">
        <v>492</v>
      </c>
    </row>
    <row r="406" spans="1:8" ht="14.25" customHeight="1" x14ac:dyDescent="0.2">
      <c r="A406" s="84" t="s">
        <v>449</v>
      </c>
      <c r="B406" s="85" t="s">
        <v>272</v>
      </c>
      <c r="C406" s="87">
        <v>1500</v>
      </c>
      <c r="D406" s="86">
        <v>2.3199999999999998</v>
      </c>
      <c r="E406" s="59">
        <f t="shared" si="34"/>
        <v>2.4545599999999999</v>
      </c>
      <c r="F406" s="59">
        <f t="shared" si="35"/>
        <v>3681.8399999999997</v>
      </c>
      <c r="G406" s="59" t="s">
        <v>792</v>
      </c>
      <c r="H406" s="59" t="s">
        <v>492</v>
      </c>
    </row>
    <row r="407" spans="1:8" ht="14.25" customHeight="1" x14ac:dyDescent="0.2">
      <c r="A407" s="84" t="s">
        <v>450</v>
      </c>
      <c r="B407" s="85" t="s">
        <v>246</v>
      </c>
      <c r="C407" s="87">
        <v>12000</v>
      </c>
      <c r="D407" s="86">
        <v>0.22</v>
      </c>
      <c r="E407" s="59">
        <f t="shared" si="34"/>
        <v>0.23275999999999999</v>
      </c>
      <c r="F407" s="59">
        <f t="shared" si="35"/>
        <v>2793.12</v>
      </c>
      <c r="G407" s="59" t="s">
        <v>792</v>
      </c>
      <c r="H407" s="59" t="s">
        <v>492</v>
      </c>
    </row>
    <row r="408" spans="1:8" ht="14.25" customHeight="1" x14ac:dyDescent="0.2">
      <c r="A408" s="84" t="s">
        <v>451</v>
      </c>
      <c r="B408" s="85" t="s">
        <v>251</v>
      </c>
      <c r="C408" s="87">
        <v>1500</v>
      </c>
      <c r="D408" s="86">
        <v>0.89</v>
      </c>
      <c r="E408" s="59">
        <f t="shared" si="34"/>
        <v>0.94162000000000001</v>
      </c>
      <c r="F408" s="59">
        <f t="shared" si="35"/>
        <v>1412.43</v>
      </c>
      <c r="G408" s="59" t="s">
        <v>792</v>
      </c>
      <c r="H408" s="59" t="s">
        <v>492</v>
      </c>
    </row>
    <row r="409" spans="1:8" ht="14.25" customHeight="1" x14ac:dyDescent="0.2">
      <c r="A409" s="84" t="s">
        <v>452</v>
      </c>
      <c r="B409" s="85" t="s">
        <v>251</v>
      </c>
      <c r="C409" s="87">
        <v>14500</v>
      </c>
      <c r="D409" s="86">
        <v>0.76</v>
      </c>
      <c r="E409" s="59">
        <f t="shared" si="34"/>
        <v>0.80408000000000002</v>
      </c>
      <c r="F409" s="59">
        <f t="shared" si="35"/>
        <v>11659.16</v>
      </c>
      <c r="G409" s="59" t="s">
        <v>792</v>
      </c>
      <c r="H409" s="59" t="s">
        <v>492</v>
      </c>
    </row>
    <row r="410" spans="1:8" ht="14.25" customHeight="1" x14ac:dyDescent="0.2">
      <c r="A410" s="84" t="s">
        <v>453</v>
      </c>
      <c r="B410" s="85" t="s">
        <v>251</v>
      </c>
      <c r="C410" s="87">
        <v>14500</v>
      </c>
      <c r="D410" s="86">
        <v>0.77</v>
      </c>
      <c r="E410" s="59">
        <f t="shared" si="34"/>
        <v>0.81466000000000005</v>
      </c>
      <c r="F410" s="59">
        <f t="shared" si="35"/>
        <v>11812.570000000002</v>
      </c>
      <c r="G410" s="59" t="s">
        <v>792</v>
      </c>
      <c r="H410" s="59" t="s">
        <v>492</v>
      </c>
    </row>
    <row r="411" spans="1:8" ht="14.25" customHeight="1" x14ac:dyDescent="0.2">
      <c r="A411" s="84" t="s">
        <v>454</v>
      </c>
      <c r="B411" s="85" t="s">
        <v>251</v>
      </c>
      <c r="C411" s="87">
        <v>22000</v>
      </c>
      <c r="D411" s="86">
        <v>0.26</v>
      </c>
      <c r="E411" s="59">
        <f t="shared" si="34"/>
        <v>0.27507999999999999</v>
      </c>
      <c r="F411" s="59">
        <f t="shared" si="35"/>
        <v>6051.76</v>
      </c>
      <c r="G411" s="59" t="s">
        <v>792</v>
      </c>
      <c r="H411" s="59" t="s">
        <v>492</v>
      </c>
    </row>
    <row r="412" spans="1:8" ht="14.25" customHeight="1" x14ac:dyDescent="0.2">
      <c r="A412" s="84" t="s">
        <v>455</v>
      </c>
      <c r="B412" s="85" t="s">
        <v>272</v>
      </c>
      <c r="C412" s="87">
        <v>4500</v>
      </c>
      <c r="D412" s="86">
        <v>0.41</v>
      </c>
      <c r="E412" s="59">
        <f t="shared" si="34"/>
        <v>0.43377999999999994</v>
      </c>
      <c r="F412" s="59">
        <f t="shared" si="35"/>
        <v>1952.0099999999998</v>
      </c>
      <c r="G412" s="59" t="s">
        <v>792</v>
      </c>
      <c r="H412" s="59" t="s">
        <v>492</v>
      </c>
    </row>
    <row r="413" spans="1:8" ht="14.25" customHeight="1" x14ac:dyDescent="0.2">
      <c r="A413" s="84" t="s">
        <v>456</v>
      </c>
      <c r="B413" s="85" t="s">
        <v>373</v>
      </c>
      <c r="C413" s="85">
        <v>500</v>
      </c>
      <c r="D413" s="86">
        <v>7.64</v>
      </c>
      <c r="E413" s="59">
        <f t="shared" si="34"/>
        <v>8.0831199999999992</v>
      </c>
      <c r="F413" s="59">
        <f t="shared" si="35"/>
        <v>4041.5599999999995</v>
      </c>
      <c r="G413" s="59" t="s">
        <v>792</v>
      </c>
      <c r="H413" s="59" t="s">
        <v>492</v>
      </c>
    </row>
    <row r="414" spans="1:8" ht="14.25" customHeight="1" x14ac:dyDescent="0.2">
      <c r="A414" s="84" t="s">
        <v>457</v>
      </c>
      <c r="B414" s="85" t="s">
        <v>251</v>
      </c>
      <c r="C414" s="87">
        <v>17500</v>
      </c>
      <c r="D414" s="86">
        <v>0.26</v>
      </c>
      <c r="E414" s="59">
        <f t="shared" si="34"/>
        <v>0.27507999999999999</v>
      </c>
      <c r="F414" s="59">
        <f t="shared" si="35"/>
        <v>4813.8999999999996</v>
      </c>
      <c r="G414" s="59" t="s">
        <v>792</v>
      </c>
      <c r="H414" s="59" t="s">
        <v>492</v>
      </c>
    </row>
    <row r="415" spans="1:8" ht="14.25" customHeight="1" x14ac:dyDescent="0.2">
      <c r="A415" s="84" t="s">
        <v>458</v>
      </c>
      <c r="B415" s="85" t="s">
        <v>251</v>
      </c>
      <c r="C415" s="87">
        <v>22000</v>
      </c>
      <c r="D415" s="86">
        <v>0.32</v>
      </c>
      <c r="E415" s="59">
        <f t="shared" si="34"/>
        <v>0.33856000000000003</v>
      </c>
      <c r="F415" s="59">
        <f t="shared" si="35"/>
        <v>7448.3200000000006</v>
      </c>
      <c r="G415" s="59" t="s">
        <v>792</v>
      </c>
      <c r="H415" s="59" t="s">
        <v>492</v>
      </c>
    </row>
    <row r="416" spans="1:8" ht="14.25" customHeight="1" x14ac:dyDescent="0.2">
      <c r="A416" s="84" t="s">
        <v>459</v>
      </c>
      <c r="B416" s="85" t="s">
        <v>251</v>
      </c>
      <c r="C416" s="87">
        <v>22000</v>
      </c>
      <c r="D416" s="86">
        <v>0.48</v>
      </c>
      <c r="E416" s="59">
        <f t="shared" si="34"/>
        <v>0.50783999999999996</v>
      </c>
      <c r="F416" s="59">
        <f t="shared" si="35"/>
        <v>11172.48</v>
      </c>
      <c r="G416" s="59" t="s">
        <v>792</v>
      </c>
      <c r="H416" s="59" t="s">
        <v>492</v>
      </c>
    </row>
    <row r="417" spans="1:8" ht="14.25" customHeight="1" x14ac:dyDescent="0.2">
      <c r="A417" s="84" t="s">
        <v>460</v>
      </c>
      <c r="B417" s="85" t="s">
        <v>251</v>
      </c>
      <c r="C417" s="87">
        <v>29000</v>
      </c>
      <c r="D417" s="86">
        <v>0.56999999999999995</v>
      </c>
      <c r="E417" s="59">
        <f t="shared" si="34"/>
        <v>0.60305999999999993</v>
      </c>
      <c r="F417" s="59">
        <f t="shared" si="35"/>
        <v>17488.739999999998</v>
      </c>
      <c r="G417" s="59" t="s">
        <v>792</v>
      </c>
      <c r="H417" s="59" t="s">
        <v>492</v>
      </c>
    </row>
    <row r="418" spans="1:8" ht="14.25" customHeight="1" x14ac:dyDescent="0.2">
      <c r="A418" s="84" t="s">
        <v>461</v>
      </c>
      <c r="B418" s="85" t="s">
        <v>420</v>
      </c>
      <c r="C418" s="85">
        <v>300</v>
      </c>
      <c r="D418" s="86">
        <v>2.31</v>
      </c>
      <c r="E418" s="59">
        <f t="shared" si="34"/>
        <v>2.4439799999999998</v>
      </c>
      <c r="F418" s="59">
        <f t="shared" si="35"/>
        <v>733.19399999999996</v>
      </c>
      <c r="G418" s="59" t="s">
        <v>792</v>
      </c>
      <c r="H418" s="59" t="s">
        <v>492</v>
      </c>
    </row>
    <row r="419" spans="1:8" ht="14.25" customHeight="1" x14ac:dyDescent="0.2">
      <c r="A419" s="84" t="s">
        <v>462</v>
      </c>
      <c r="B419" s="85" t="s">
        <v>246</v>
      </c>
      <c r="C419" s="85">
        <v>500</v>
      </c>
      <c r="D419" s="86">
        <v>1.38</v>
      </c>
      <c r="E419" s="59">
        <f t="shared" si="34"/>
        <v>1.4600399999999998</v>
      </c>
      <c r="F419" s="59">
        <f t="shared" si="35"/>
        <v>730.01999999999987</v>
      </c>
      <c r="G419" s="59" t="s">
        <v>792</v>
      </c>
      <c r="H419" s="59" t="s">
        <v>492</v>
      </c>
    </row>
    <row r="420" spans="1:8" ht="14.25" customHeight="1" x14ac:dyDescent="0.2">
      <c r="A420" s="84" t="s">
        <v>463</v>
      </c>
      <c r="B420" s="85" t="s">
        <v>246</v>
      </c>
      <c r="C420" s="87">
        <v>7200</v>
      </c>
      <c r="D420" s="86">
        <v>1.36</v>
      </c>
      <c r="E420" s="59">
        <f t="shared" si="34"/>
        <v>1.4388800000000002</v>
      </c>
      <c r="F420" s="59">
        <f t="shared" si="35"/>
        <v>10359.936000000002</v>
      </c>
      <c r="G420" s="59" t="s">
        <v>792</v>
      </c>
      <c r="H420" s="59" t="s">
        <v>492</v>
      </c>
    </row>
    <row r="421" spans="1:8" ht="14.25" customHeight="1" x14ac:dyDescent="0.2">
      <c r="A421" s="84" t="s">
        <v>464</v>
      </c>
      <c r="B421" s="85" t="s">
        <v>246</v>
      </c>
      <c r="C421" s="87">
        <v>100800</v>
      </c>
      <c r="D421" s="86">
        <v>0.23</v>
      </c>
      <c r="E421" s="59">
        <f t="shared" si="34"/>
        <v>0.24334</v>
      </c>
      <c r="F421" s="59">
        <f t="shared" si="35"/>
        <v>24528.671999999999</v>
      </c>
      <c r="G421" s="59" t="s">
        <v>792</v>
      </c>
      <c r="H421" s="59" t="s">
        <v>492</v>
      </c>
    </row>
    <row r="422" spans="1:8" ht="14.25" customHeight="1" x14ac:dyDescent="0.2">
      <c r="A422" s="84" t="s">
        <v>465</v>
      </c>
      <c r="B422" s="85" t="s">
        <v>246</v>
      </c>
      <c r="C422" s="87">
        <v>86500</v>
      </c>
      <c r="D422" s="86">
        <v>0.12</v>
      </c>
      <c r="E422" s="59">
        <f t="shared" si="34"/>
        <v>0.12695999999999999</v>
      </c>
      <c r="F422" s="59">
        <f t="shared" si="35"/>
        <v>10982.039999999999</v>
      </c>
      <c r="G422" s="59" t="s">
        <v>792</v>
      </c>
      <c r="H422" s="59" t="s">
        <v>492</v>
      </c>
    </row>
    <row r="423" spans="1:8" ht="14.25" customHeight="1" x14ac:dyDescent="0.2">
      <c r="A423" s="84" t="s">
        <v>466</v>
      </c>
      <c r="B423" s="85" t="s">
        <v>246</v>
      </c>
      <c r="C423" s="87">
        <v>29000</v>
      </c>
      <c r="D423" s="86">
        <v>0.2</v>
      </c>
      <c r="E423" s="59">
        <f t="shared" si="34"/>
        <v>0.21160000000000001</v>
      </c>
      <c r="F423" s="59">
        <f t="shared" si="35"/>
        <v>6136.4000000000005</v>
      </c>
      <c r="G423" s="59" t="s">
        <v>792</v>
      </c>
      <c r="H423" s="59" t="s">
        <v>492</v>
      </c>
    </row>
    <row r="424" spans="1:8" ht="14.25" customHeight="1" x14ac:dyDescent="0.2">
      <c r="A424" s="84" t="s">
        <v>467</v>
      </c>
      <c r="B424" s="85" t="s">
        <v>246</v>
      </c>
      <c r="C424" s="87">
        <v>4500</v>
      </c>
      <c r="D424" s="86">
        <v>0.3</v>
      </c>
      <c r="E424" s="59">
        <f t="shared" si="34"/>
        <v>0.31740000000000002</v>
      </c>
      <c r="F424" s="59">
        <f t="shared" si="35"/>
        <v>1428.3000000000002</v>
      </c>
      <c r="G424" s="59" t="s">
        <v>792</v>
      </c>
      <c r="H424" s="59" t="s">
        <v>492</v>
      </c>
    </row>
    <row r="425" spans="1:8" ht="14.25" customHeight="1" x14ac:dyDescent="0.2">
      <c r="A425" s="84" t="s">
        <v>468</v>
      </c>
      <c r="B425" s="85" t="s">
        <v>246</v>
      </c>
      <c r="C425" s="87">
        <v>29000</v>
      </c>
      <c r="D425" s="86">
        <v>0.06</v>
      </c>
      <c r="E425" s="59">
        <f t="shared" si="34"/>
        <v>6.3479999999999995E-2</v>
      </c>
      <c r="F425" s="59">
        <f t="shared" si="35"/>
        <v>1840.9199999999998</v>
      </c>
      <c r="G425" s="59" t="s">
        <v>792</v>
      </c>
      <c r="H425" s="59" t="s">
        <v>492</v>
      </c>
    </row>
    <row r="426" spans="1:8" ht="14.25" customHeight="1" x14ac:dyDescent="0.2">
      <c r="A426" s="84" t="s">
        <v>469</v>
      </c>
      <c r="B426" s="85" t="s">
        <v>251</v>
      </c>
      <c r="C426" s="85">
        <v>800</v>
      </c>
      <c r="D426" s="86">
        <v>0.76</v>
      </c>
      <c r="E426" s="59">
        <f t="shared" si="34"/>
        <v>0.80408000000000002</v>
      </c>
      <c r="F426" s="59">
        <f t="shared" si="35"/>
        <v>643.26400000000001</v>
      </c>
      <c r="G426" s="59" t="s">
        <v>792</v>
      </c>
      <c r="H426" s="59" t="s">
        <v>492</v>
      </c>
    </row>
    <row r="427" spans="1:8" ht="14.25" customHeight="1" x14ac:dyDescent="0.2">
      <c r="A427" s="84" t="s">
        <v>470</v>
      </c>
      <c r="B427" s="85" t="s">
        <v>272</v>
      </c>
      <c r="C427" s="87">
        <v>4500</v>
      </c>
      <c r="D427" s="86">
        <v>0.8</v>
      </c>
      <c r="E427" s="59">
        <f t="shared" si="34"/>
        <v>0.84640000000000004</v>
      </c>
      <c r="F427" s="59">
        <f t="shared" si="35"/>
        <v>3808.8</v>
      </c>
      <c r="G427" s="59" t="s">
        <v>792</v>
      </c>
      <c r="H427" s="59" t="s">
        <v>492</v>
      </c>
    </row>
    <row r="428" spans="1:8" ht="14.25" customHeight="1" x14ac:dyDescent="0.2">
      <c r="A428" s="84" t="s">
        <v>471</v>
      </c>
      <c r="B428" s="85" t="s">
        <v>251</v>
      </c>
      <c r="C428" s="87">
        <v>1500</v>
      </c>
      <c r="D428" s="86">
        <v>0.56000000000000005</v>
      </c>
      <c r="E428" s="59">
        <f t="shared" si="34"/>
        <v>0.59248000000000001</v>
      </c>
      <c r="F428" s="59">
        <f t="shared" si="35"/>
        <v>888.72</v>
      </c>
      <c r="G428" s="59" t="s">
        <v>792</v>
      </c>
      <c r="H428" s="59" t="s">
        <v>492</v>
      </c>
    </row>
    <row r="429" spans="1:8" ht="14.25" customHeight="1" x14ac:dyDescent="0.2">
      <c r="A429" s="84" t="s">
        <v>472</v>
      </c>
      <c r="B429" s="85" t="s">
        <v>251</v>
      </c>
      <c r="C429" s="87">
        <v>3000</v>
      </c>
      <c r="D429" s="86">
        <v>0.27</v>
      </c>
      <c r="E429" s="59">
        <f t="shared" si="34"/>
        <v>0.28566000000000003</v>
      </c>
      <c r="F429" s="59">
        <f t="shared" si="35"/>
        <v>856.98</v>
      </c>
      <c r="G429" s="59" t="s">
        <v>792</v>
      </c>
      <c r="H429" s="59" t="s">
        <v>492</v>
      </c>
    </row>
    <row r="430" spans="1:8" ht="14.25" customHeight="1" x14ac:dyDescent="0.2">
      <c r="A430" s="84" t="s">
        <v>473</v>
      </c>
      <c r="B430" s="85" t="s">
        <v>251</v>
      </c>
      <c r="C430" s="87">
        <v>3000</v>
      </c>
      <c r="D430" s="86">
        <v>0.84</v>
      </c>
      <c r="E430" s="59">
        <f t="shared" si="34"/>
        <v>0.88871999999999995</v>
      </c>
      <c r="F430" s="59">
        <f t="shared" si="35"/>
        <v>2666.16</v>
      </c>
      <c r="G430" s="59" t="s">
        <v>792</v>
      </c>
      <c r="H430" s="59" t="s">
        <v>492</v>
      </c>
    </row>
    <row r="431" spans="1:8" ht="14.25" customHeight="1" x14ac:dyDescent="0.2">
      <c r="A431" s="84" t="s">
        <v>474</v>
      </c>
      <c r="B431" s="85" t="s">
        <v>297</v>
      </c>
      <c r="C431" s="85">
        <v>150</v>
      </c>
      <c r="D431" s="86">
        <v>20.7</v>
      </c>
      <c r="E431" s="59">
        <f t="shared" si="34"/>
        <v>21.900600000000001</v>
      </c>
      <c r="F431" s="59">
        <f t="shared" si="35"/>
        <v>3285.09</v>
      </c>
      <c r="G431" s="59" t="s">
        <v>792</v>
      </c>
      <c r="H431" s="59" t="s">
        <v>492</v>
      </c>
    </row>
    <row r="432" spans="1:8" ht="14.25" customHeight="1" x14ac:dyDescent="0.2">
      <c r="A432" s="84" t="s">
        <v>475</v>
      </c>
      <c r="B432" s="85" t="s">
        <v>251</v>
      </c>
      <c r="C432" s="87">
        <v>2500</v>
      </c>
      <c r="D432" s="86">
        <v>0.71</v>
      </c>
      <c r="E432" s="59">
        <f t="shared" si="34"/>
        <v>0.75117999999999996</v>
      </c>
      <c r="F432" s="59">
        <f t="shared" si="35"/>
        <v>1877.9499999999998</v>
      </c>
      <c r="G432" s="59" t="s">
        <v>792</v>
      </c>
      <c r="H432" s="59" t="s">
        <v>492</v>
      </c>
    </row>
    <row r="433" spans="1:8" ht="14.25" customHeight="1" x14ac:dyDescent="0.2">
      <c r="A433" s="84" t="s">
        <v>476</v>
      </c>
      <c r="B433" s="85" t="s">
        <v>251</v>
      </c>
      <c r="C433" s="87">
        <v>7200</v>
      </c>
      <c r="D433" s="86">
        <v>0.35</v>
      </c>
      <c r="E433" s="59">
        <f t="shared" si="34"/>
        <v>0.37029999999999996</v>
      </c>
      <c r="F433" s="59">
        <f t="shared" si="35"/>
        <v>2666.16</v>
      </c>
      <c r="G433" s="59" t="s">
        <v>792</v>
      </c>
      <c r="H433" s="59" t="s">
        <v>492</v>
      </c>
    </row>
    <row r="434" spans="1:8" ht="14.25" customHeight="1" x14ac:dyDescent="0.2">
      <c r="A434" s="84" t="s">
        <v>477</v>
      </c>
      <c r="B434" s="85" t="s">
        <v>251</v>
      </c>
      <c r="C434" s="87">
        <v>11500</v>
      </c>
      <c r="D434" s="86">
        <v>0.38</v>
      </c>
      <c r="E434" s="59">
        <f t="shared" si="34"/>
        <v>0.40204000000000001</v>
      </c>
      <c r="F434" s="59">
        <f t="shared" si="35"/>
        <v>4623.46</v>
      </c>
      <c r="G434" s="59" t="s">
        <v>792</v>
      </c>
      <c r="H434" s="59" t="s">
        <v>492</v>
      </c>
    </row>
    <row r="435" spans="1:8" ht="14.25" customHeight="1" x14ac:dyDescent="0.2">
      <c r="A435" s="84" t="s">
        <v>478</v>
      </c>
      <c r="B435" s="85" t="s">
        <v>251</v>
      </c>
      <c r="C435" s="87">
        <v>4500</v>
      </c>
      <c r="D435" s="86">
        <v>4.1100000000000003</v>
      </c>
      <c r="E435" s="59">
        <f t="shared" si="34"/>
        <v>4.3483800000000006</v>
      </c>
      <c r="F435" s="59">
        <f t="shared" si="35"/>
        <v>19567.710000000003</v>
      </c>
      <c r="G435" s="59" t="s">
        <v>792</v>
      </c>
      <c r="H435" s="59" t="s">
        <v>492</v>
      </c>
    </row>
    <row r="436" spans="1:8" ht="14.25" customHeight="1" x14ac:dyDescent="0.2">
      <c r="A436" s="84" t="s">
        <v>479</v>
      </c>
      <c r="B436" s="85" t="s">
        <v>251</v>
      </c>
      <c r="C436" s="87">
        <v>24500</v>
      </c>
      <c r="D436" s="86">
        <v>0.82</v>
      </c>
      <c r="E436" s="59">
        <f t="shared" si="34"/>
        <v>0.86755999999999989</v>
      </c>
      <c r="F436" s="59">
        <f t="shared" si="35"/>
        <v>21255.219999999998</v>
      </c>
      <c r="G436" s="59" t="s">
        <v>792</v>
      </c>
      <c r="H436" s="59" t="s">
        <v>492</v>
      </c>
    </row>
    <row r="437" spans="1:8" ht="14.25" customHeight="1" x14ac:dyDescent="0.2">
      <c r="A437" s="84" t="s">
        <v>480</v>
      </c>
      <c r="B437" s="85" t="s">
        <v>481</v>
      </c>
      <c r="C437" s="85">
        <v>150</v>
      </c>
      <c r="D437" s="86">
        <v>22.96</v>
      </c>
      <c r="E437" s="59">
        <f t="shared" si="34"/>
        <v>24.291679999999999</v>
      </c>
      <c r="F437" s="59">
        <f t="shared" si="35"/>
        <v>3643.752</v>
      </c>
      <c r="G437" s="59" t="s">
        <v>792</v>
      </c>
      <c r="H437" s="59" t="s">
        <v>492</v>
      </c>
    </row>
    <row r="438" spans="1:8" ht="14.25" customHeight="1" x14ac:dyDescent="0.2">
      <c r="A438" s="84" t="s">
        <v>482</v>
      </c>
      <c r="B438" s="85" t="s">
        <v>251</v>
      </c>
      <c r="C438" s="87">
        <v>21000</v>
      </c>
      <c r="D438" s="86">
        <v>1.91</v>
      </c>
      <c r="E438" s="59">
        <f t="shared" si="34"/>
        <v>2.0207799999999998</v>
      </c>
      <c r="F438" s="59">
        <f t="shared" si="35"/>
        <v>42436.38</v>
      </c>
      <c r="G438" s="59" t="s">
        <v>792</v>
      </c>
      <c r="H438" s="59" t="s">
        <v>492</v>
      </c>
    </row>
    <row r="439" spans="1:8" ht="14.25" customHeight="1" x14ac:dyDescent="0.2">
      <c r="A439" s="84" t="s">
        <v>483</v>
      </c>
      <c r="B439" s="85" t="s">
        <v>423</v>
      </c>
      <c r="C439" s="85">
        <v>150</v>
      </c>
      <c r="D439" s="86">
        <v>3.93</v>
      </c>
      <c r="E439" s="59">
        <f t="shared" si="34"/>
        <v>4.15794</v>
      </c>
      <c r="F439" s="59">
        <f t="shared" si="35"/>
        <v>623.69100000000003</v>
      </c>
      <c r="G439" s="59" t="s">
        <v>792</v>
      </c>
      <c r="H439" s="59" t="s">
        <v>492</v>
      </c>
    </row>
    <row r="440" spans="1:8" ht="14.25" customHeight="1" x14ac:dyDescent="0.2">
      <c r="A440" s="84" t="s">
        <v>484</v>
      </c>
      <c r="B440" s="85" t="s">
        <v>251</v>
      </c>
      <c r="C440" s="87">
        <v>3000</v>
      </c>
      <c r="D440" s="86">
        <v>1.1100000000000001</v>
      </c>
      <c r="E440" s="59">
        <f t="shared" si="34"/>
        <v>1.1743800000000002</v>
      </c>
      <c r="F440" s="59">
        <f t="shared" si="35"/>
        <v>3523.1400000000008</v>
      </c>
      <c r="G440" s="59" t="s">
        <v>792</v>
      </c>
      <c r="H440" s="59" t="s">
        <v>492</v>
      </c>
    </row>
    <row r="441" spans="1:8" ht="14.25" customHeight="1" x14ac:dyDescent="0.2">
      <c r="A441" s="84" t="s">
        <v>485</v>
      </c>
      <c r="B441" s="85" t="s">
        <v>251</v>
      </c>
      <c r="C441" s="87">
        <v>3000</v>
      </c>
      <c r="D441" s="86">
        <v>2.21</v>
      </c>
      <c r="E441" s="59">
        <f t="shared" si="34"/>
        <v>2.3381799999999999</v>
      </c>
      <c r="F441" s="59">
        <f t="shared" si="35"/>
        <v>7014.54</v>
      </c>
      <c r="G441" s="59" t="s">
        <v>792</v>
      </c>
      <c r="H441" s="59" t="s">
        <v>492</v>
      </c>
    </row>
    <row r="442" spans="1:8" ht="14.25" customHeight="1" x14ac:dyDescent="0.2">
      <c r="A442" s="84" t="s">
        <v>486</v>
      </c>
      <c r="B442" s="85" t="s">
        <v>272</v>
      </c>
      <c r="C442" s="87">
        <v>10000</v>
      </c>
      <c r="D442" s="86">
        <v>1.66</v>
      </c>
      <c r="E442" s="59">
        <f t="shared" si="34"/>
        <v>1.7562799999999998</v>
      </c>
      <c r="F442" s="59">
        <f t="shared" si="35"/>
        <v>17562.8</v>
      </c>
      <c r="G442" s="59" t="s">
        <v>792</v>
      </c>
      <c r="H442" s="59" t="s">
        <v>492</v>
      </c>
    </row>
    <row r="443" spans="1:8" ht="14.25" customHeight="1" x14ac:dyDescent="0.2">
      <c r="A443" s="84" t="s">
        <v>487</v>
      </c>
      <c r="B443" s="85" t="s">
        <v>272</v>
      </c>
      <c r="C443" s="87">
        <v>22000</v>
      </c>
      <c r="D443" s="86">
        <v>1.56</v>
      </c>
      <c r="E443" s="59">
        <f t="shared" si="34"/>
        <v>1.6504799999999999</v>
      </c>
      <c r="F443" s="59">
        <f t="shared" si="35"/>
        <v>36310.559999999998</v>
      </c>
      <c r="G443" s="59" t="s">
        <v>792</v>
      </c>
      <c r="H443" s="59" t="s">
        <v>492</v>
      </c>
    </row>
    <row r="444" spans="1:8" ht="14.25" customHeight="1" x14ac:dyDescent="0.2">
      <c r="A444" s="84" t="s">
        <v>488</v>
      </c>
      <c r="B444" s="85" t="s">
        <v>251</v>
      </c>
      <c r="C444" s="87">
        <v>18000</v>
      </c>
      <c r="D444" s="86">
        <v>0.18</v>
      </c>
      <c r="E444" s="59">
        <f t="shared" si="34"/>
        <v>0.19044</v>
      </c>
      <c r="F444" s="59">
        <f t="shared" si="35"/>
        <v>3427.92</v>
      </c>
      <c r="G444" s="59" t="s">
        <v>792</v>
      </c>
      <c r="H444" s="59" t="s">
        <v>492</v>
      </c>
    </row>
    <row r="445" spans="1:8" ht="14.25" customHeight="1" x14ac:dyDescent="0.2">
      <c r="A445" s="84" t="s">
        <v>489</v>
      </c>
      <c r="B445" s="85" t="s">
        <v>490</v>
      </c>
      <c r="C445" s="87">
        <v>1500</v>
      </c>
      <c r="D445" s="86">
        <v>3.08</v>
      </c>
      <c r="E445" s="59">
        <f t="shared" si="34"/>
        <v>3.2586400000000002</v>
      </c>
      <c r="F445" s="59">
        <f t="shared" si="35"/>
        <v>4887.96</v>
      </c>
      <c r="G445" s="59" t="s">
        <v>792</v>
      </c>
      <c r="H445" s="59" t="s">
        <v>492</v>
      </c>
    </row>
    <row r="446" spans="1:8" ht="14.25" customHeight="1" x14ac:dyDescent="0.2">
      <c r="A446" s="84" t="s">
        <v>491</v>
      </c>
      <c r="B446" s="85" t="s">
        <v>251</v>
      </c>
      <c r="C446" s="87">
        <v>58000</v>
      </c>
      <c r="D446" s="86">
        <v>0.6</v>
      </c>
      <c r="E446" s="59">
        <f t="shared" si="34"/>
        <v>0.63480000000000003</v>
      </c>
      <c r="F446" s="59">
        <f t="shared" si="35"/>
        <v>36818.400000000001</v>
      </c>
      <c r="G446" s="59" t="s">
        <v>792</v>
      </c>
      <c r="H446" s="59" t="s">
        <v>492</v>
      </c>
    </row>
    <row r="447" spans="1:8" ht="14.25" customHeight="1" x14ac:dyDescent="0.2">
      <c r="A447" s="84" t="s">
        <v>493</v>
      </c>
      <c r="B447" s="85" t="s">
        <v>494</v>
      </c>
      <c r="C447" s="87">
        <v>6000</v>
      </c>
      <c r="D447" s="90">
        <v>0.71</v>
      </c>
      <c r="E447" s="59">
        <f t="shared" si="34"/>
        <v>0.75117999999999996</v>
      </c>
      <c r="F447" s="59">
        <f t="shared" si="35"/>
        <v>4507.08</v>
      </c>
      <c r="G447" s="59" t="s">
        <v>792</v>
      </c>
      <c r="H447" s="59" t="s">
        <v>582</v>
      </c>
    </row>
    <row r="448" spans="1:8" ht="14.25" customHeight="1" x14ac:dyDescent="0.2">
      <c r="A448" s="84" t="s">
        <v>495</v>
      </c>
      <c r="B448" s="85" t="s">
        <v>494</v>
      </c>
      <c r="C448" s="87">
        <v>30000</v>
      </c>
      <c r="D448" s="90">
        <v>0.77</v>
      </c>
      <c r="E448" s="59">
        <f t="shared" si="34"/>
        <v>0.81466000000000005</v>
      </c>
      <c r="F448" s="59">
        <f t="shared" si="35"/>
        <v>24439.800000000003</v>
      </c>
      <c r="G448" s="59" t="s">
        <v>792</v>
      </c>
      <c r="H448" s="59" t="s">
        <v>582</v>
      </c>
    </row>
    <row r="449" spans="1:8" ht="14.25" customHeight="1" x14ac:dyDescent="0.2">
      <c r="A449" s="84" t="s">
        <v>496</v>
      </c>
      <c r="B449" s="85" t="s">
        <v>494</v>
      </c>
      <c r="C449" s="87">
        <v>15000</v>
      </c>
      <c r="D449" s="90">
        <v>0.91</v>
      </c>
      <c r="E449" s="59">
        <f t="shared" si="34"/>
        <v>0.96278000000000008</v>
      </c>
      <c r="F449" s="59">
        <f t="shared" si="35"/>
        <v>14441.7</v>
      </c>
      <c r="G449" s="59" t="s">
        <v>792</v>
      </c>
      <c r="H449" s="59" t="s">
        <v>582</v>
      </c>
    </row>
    <row r="450" spans="1:8" ht="14.25" customHeight="1" x14ac:dyDescent="0.2">
      <c r="A450" s="84" t="s">
        <v>497</v>
      </c>
      <c r="B450" s="85" t="s">
        <v>494</v>
      </c>
      <c r="C450" s="87">
        <v>10000</v>
      </c>
      <c r="D450" s="90">
        <v>1.19</v>
      </c>
      <c r="E450" s="59">
        <f t="shared" si="34"/>
        <v>1.25902</v>
      </c>
      <c r="F450" s="59">
        <f t="shared" si="35"/>
        <v>12590.2</v>
      </c>
      <c r="G450" s="59" t="s">
        <v>792</v>
      </c>
      <c r="H450" s="59" t="s">
        <v>582</v>
      </c>
    </row>
    <row r="451" spans="1:8" ht="14.25" customHeight="1" x14ac:dyDescent="0.2">
      <c r="A451" s="84" t="s">
        <v>498</v>
      </c>
      <c r="B451" s="85" t="s">
        <v>494</v>
      </c>
      <c r="C451" s="87">
        <v>20000</v>
      </c>
      <c r="D451" s="90">
        <v>1.38</v>
      </c>
      <c r="E451" s="59">
        <f t="shared" si="34"/>
        <v>1.4600399999999998</v>
      </c>
      <c r="F451" s="59">
        <f t="shared" si="35"/>
        <v>29200.799999999996</v>
      </c>
      <c r="G451" s="59" t="s">
        <v>792</v>
      </c>
      <c r="H451" s="59" t="s">
        <v>582</v>
      </c>
    </row>
    <row r="452" spans="1:8" ht="14.25" customHeight="1" x14ac:dyDescent="0.2">
      <c r="A452" s="84" t="s">
        <v>499</v>
      </c>
      <c r="B452" s="85" t="s">
        <v>494</v>
      </c>
      <c r="C452" s="87">
        <v>1500</v>
      </c>
      <c r="D452" s="90">
        <v>2.12</v>
      </c>
      <c r="E452" s="59">
        <f t="shared" si="34"/>
        <v>2.2429600000000001</v>
      </c>
      <c r="F452" s="59">
        <f t="shared" si="35"/>
        <v>3364.44</v>
      </c>
      <c r="G452" s="59" t="s">
        <v>792</v>
      </c>
      <c r="H452" s="59" t="s">
        <v>582</v>
      </c>
    </row>
    <row r="453" spans="1:8" ht="14.25" customHeight="1" x14ac:dyDescent="0.2">
      <c r="A453" s="84" t="s">
        <v>500</v>
      </c>
      <c r="B453" s="85" t="s">
        <v>501</v>
      </c>
      <c r="C453" s="87">
        <v>5000</v>
      </c>
      <c r="D453" s="90">
        <v>2.36</v>
      </c>
      <c r="E453" s="59">
        <f t="shared" si="34"/>
        <v>2.49688</v>
      </c>
      <c r="F453" s="59">
        <f t="shared" si="35"/>
        <v>12484.4</v>
      </c>
      <c r="G453" s="59" t="s">
        <v>792</v>
      </c>
      <c r="H453" s="59" t="s">
        <v>582</v>
      </c>
    </row>
    <row r="454" spans="1:8" ht="14.25" customHeight="1" x14ac:dyDescent="0.2">
      <c r="A454" s="84" t="s">
        <v>502</v>
      </c>
      <c r="B454" s="85" t="s">
        <v>494</v>
      </c>
      <c r="C454" s="87">
        <v>6000</v>
      </c>
      <c r="D454" s="90">
        <v>0.69</v>
      </c>
      <c r="E454" s="59">
        <f t="shared" si="34"/>
        <v>0.73001999999999989</v>
      </c>
      <c r="F454" s="59">
        <f t="shared" si="35"/>
        <v>4380.119999999999</v>
      </c>
      <c r="G454" s="59" t="s">
        <v>792</v>
      </c>
      <c r="H454" s="59" t="s">
        <v>582</v>
      </c>
    </row>
    <row r="455" spans="1:8" ht="14.25" customHeight="1" x14ac:dyDescent="0.2">
      <c r="A455" s="84" t="s">
        <v>503</v>
      </c>
      <c r="B455" s="85" t="s">
        <v>494</v>
      </c>
      <c r="C455" s="87">
        <v>10000</v>
      </c>
      <c r="D455" s="90">
        <v>0.76</v>
      </c>
      <c r="E455" s="59">
        <f t="shared" si="34"/>
        <v>0.80408000000000002</v>
      </c>
      <c r="F455" s="59">
        <f t="shared" si="35"/>
        <v>8040.8</v>
      </c>
      <c r="G455" s="59" t="s">
        <v>792</v>
      </c>
      <c r="H455" s="59" t="s">
        <v>582</v>
      </c>
    </row>
    <row r="456" spans="1:8" ht="14.25" customHeight="1" x14ac:dyDescent="0.2">
      <c r="A456" s="84" t="s">
        <v>504</v>
      </c>
      <c r="B456" s="85" t="s">
        <v>494</v>
      </c>
      <c r="C456" s="87">
        <v>20000</v>
      </c>
      <c r="D456" s="90">
        <v>1.03</v>
      </c>
      <c r="E456" s="59">
        <f t="shared" si="34"/>
        <v>1.0897399999999999</v>
      </c>
      <c r="F456" s="59">
        <f t="shared" si="35"/>
        <v>21794.799999999999</v>
      </c>
      <c r="G456" s="59" t="s">
        <v>792</v>
      </c>
      <c r="H456" s="59" t="s">
        <v>582</v>
      </c>
    </row>
    <row r="457" spans="1:8" ht="14.25" customHeight="1" x14ac:dyDescent="0.2">
      <c r="A457" s="84" t="s">
        <v>505</v>
      </c>
      <c r="B457" s="85" t="s">
        <v>494</v>
      </c>
      <c r="C457" s="87">
        <v>3000</v>
      </c>
      <c r="D457" s="90">
        <v>1.1200000000000001</v>
      </c>
      <c r="E457" s="59">
        <f t="shared" si="34"/>
        <v>1.18496</v>
      </c>
      <c r="F457" s="59">
        <f t="shared" si="35"/>
        <v>3554.88</v>
      </c>
      <c r="G457" s="59" t="s">
        <v>792</v>
      </c>
      <c r="H457" s="59" t="s">
        <v>582</v>
      </c>
    </row>
    <row r="458" spans="1:8" ht="14.25" customHeight="1" x14ac:dyDescent="0.2">
      <c r="A458" s="84" t="s">
        <v>506</v>
      </c>
      <c r="B458" s="85" t="s">
        <v>494</v>
      </c>
      <c r="C458" s="87">
        <v>1000</v>
      </c>
      <c r="D458" s="90">
        <v>1.73</v>
      </c>
      <c r="E458" s="59">
        <f t="shared" si="34"/>
        <v>1.8303400000000001</v>
      </c>
      <c r="F458" s="59">
        <f t="shared" si="35"/>
        <v>1830.3400000000001</v>
      </c>
      <c r="G458" s="59" t="s">
        <v>792</v>
      </c>
      <c r="H458" s="59" t="s">
        <v>582</v>
      </c>
    </row>
    <row r="459" spans="1:8" ht="14.25" customHeight="1" x14ac:dyDescent="0.2">
      <c r="A459" s="84" t="s">
        <v>507</v>
      </c>
      <c r="B459" s="85" t="s">
        <v>494</v>
      </c>
      <c r="C459" s="87">
        <v>10000</v>
      </c>
      <c r="D459" s="90">
        <v>1.37</v>
      </c>
      <c r="E459" s="59">
        <f t="shared" si="34"/>
        <v>1.4494600000000002</v>
      </c>
      <c r="F459" s="59">
        <f t="shared" si="35"/>
        <v>14494.600000000002</v>
      </c>
      <c r="G459" s="59" t="s">
        <v>792</v>
      </c>
      <c r="H459" s="59" t="s">
        <v>582</v>
      </c>
    </row>
    <row r="460" spans="1:8" ht="14.25" customHeight="1" x14ac:dyDescent="0.2">
      <c r="A460" s="84" t="s">
        <v>508</v>
      </c>
      <c r="B460" s="85" t="s">
        <v>501</v>
      </c>
      <c r="C460" s="87">
        <v>10000</v>
      </c>
      <c r="D460" s="90">
        <v>0.85</v>
      </c>
      <c r="E460" s="59">
        <f t="shared" ref="E460:E523" si="36">D460*5.8%+D460</f>
        <v>0.89929999999999999</v>
      </c>
      <c r="F460" s="59">
        <f t="shared" si="35"/>
        <v>8993</v>
      </c>
      <c r="G460" s="59" t="s">
        <v>792</v>
      </c>
      <c r="H460" s="59" t="s">
        <v>582</v>
      </c>
    </row>
    <row r="461" spans="1:8" ht="14.25" customHeight="1" x14ac:dyDescent="0.2">
      <c r="A461" s="84" t="s">
        <v>509</v>
      </c>
      <c r="B461" s="85" t="s">
        <v>494</v>
      </c>
      <c r="C461" s="87">
        <v>5000</v>
      </c>
      <c r="D461" s="90">
        <v>0.99</v>
      </c>
      <c r="E461" s="59">
        <f t="shared" si="36"/>
        <v>1.04742</v>
      </c>
      <c r="F461" s="59">
        <f t="shared" si="35"/>
        <v>5237.1000000000004</v>
      </c>
      <c r="G461" s="59" t="s">
        <v>792</v>
      </c>
      <c r="H461" s="59" t="s">
        <v>582</v>
      </c>
    </row>
    <row r="462" spans="1:8" ht="14.25" customHeight="1" x14ac:dyDescent="0.2">
      <c r="A462" s="84" t="s">
        <v>510</v>
      </c>
      <c r="B462" s="85" t="s">
        <v>494</v>
      </c>
      <c r="C462" s="87">
        <v>5000</v>
      </c>
      <c r="D462" s="90">
        <v>1.24</v>
      </c>
      <c r="E462" s="59">
        <f t="shared" si="36"/>
        <v>1.31192</v>
      </c>
      <c r="F462" s="59">
        <f t="shared" si="35"/>
        <v>6559.5999999999995</v>
      </c>
      <c r="G462" s="59" t="s">
        <v>792</v>
      </c>
      <c r="H462" s="59" t="s">
        <v>582</v>
      </c>
    </row>
    <row r="463" spans="1:8" ht="14.25" customHeight="1" x14ac:dyDescent="0.2">
      <c r="A463" s="84" t="s">
        <v>511</v>
      </c>
      <c r="B463" s="85" t="s">
        <v>494</v>
      </c>
      <c r="C463" s="87">
        <v>25000</v>
      </c>
      <c r="D463" s="90">
        <v>0.94</v>
      </c>
      <c r="E463" s="59">
        <f t="shared" si="36"/>
        <v>0.99451999999999996</v>
      </c>
      <c r="F463" s="59">
        <f t="shared" si="35"/>
        <v>24863</v>
      </c>
      <c r="G463" s="59" t="s">
        <v>792</v>
      </c>
      <c r="H463" s="59" t="s">
        <v>582</v>
      </c>
    </row>
    <row r="464" spans="1:8" ht="14.25" customHeight="1" x14ac:dyDescent="0.2">
      <c r="A464" s="84" t="s">
        <v>512</v>
      </c>
      <c r="B464" s="85" t="s">
        <v>494</v>
      </c>
      <c r="C464" s="87">
        <v>5000</v>
      </c>
      <c r="D464" s="90">
        <v>1.52</v>
      </c>
      <c r="E464" s="59">
        <f t="shared" si="36"/>
        <v>1.60816</v>
      </c>
      <c r="F464" s="59">
        <f t="shared" si="35"/>
        <v>8040.8</v>
      </c>
      <c r="G464" s="59" t="s">
        <v>792</v>
      </c>
      <c r="H464" s="59" t="s">
        <v>582</v>
      </c>
    </row>
    <row r="465" spans="1:8" ht="14.25" customHeight="1" x14ac:dyDescent="0.2">
      <c r="A465" s="84" t="s">
        <v>513</v>
      </c>
      <c r="B465" s="85" t="s">
        <v>494</v>
      </c>
      <c r="C465" s="87">
        <v>20000</v>
      </c>
      <c r="D465" s="90">
        <v>2.2000000000000002</v>
      </c>
      <c r="E465" s="59">
        <f t="shared" si="36"/>
        <v>2.3276000000000003</v>
      </c>
      <c r="F465" s="59">
        <f t="shared" si="35"/>
        <v>46552.000000000007</v>
      </c>
      <c r="G465" s="59" t="s">
        <v>792</v>
      </c>
      <c r="H465" s="59" t="s">
        <v>582</v>
      </c>
    </row>
    <row r="466" spans="1:8" ht="14.25" customHeight="1" x14ac:dyDescent="0.2">
      <c r="A466" s="84" t="s">
        <v>514</v>
      </c>
      <c r="B466" s="85" t="s">
        <v>494</v>
      </c>
      <c r="C466" s="87">
        <v>45000</v>
      </c>
      <c r="D466" s="90">
        <v>2.99</v>
      </c>
      <c r="E466" s="59">
        <f t="shared" si="36"/>
        <v>3.1634200000000003</v>
      </c>
      <c r="F466" s="59">
        <f t="shared" si="35"/>
        <v>142353.90000000002</v>
      </c>
      <c r="G466" s="59" t="s">
        <v>792</v>
      </c>
      <c r="H466" s="59" t="s">
        <v>582</v>
      </c>
    </row>
    <row r="467" spans="1:8" ht="14.25" customHeight="1" x14ac:dyDescent="0.2">
      <c r="A467" s="84" t="s">
        <v>515</v>
      </c>
      <c r="B467" s="85" t="s">
        <v>494</v>
      </c>
      <c r="C467" s="87">
        <v>5000</v>
      </c>
      <c r="D467" s="90">
        <v>2.69</v>
      </c>
      <c r="E467" s="59">
        <f t="shared" si="36"/>
        <v>2.8460199999999998</v>
      </c>
      <c r="F467" s="59">
        <f t="shared" ref="F467:F530" si="37">C467*E467</f>
        <v>14230.099999999999</v>
      </c>
      <c r="G467" s="59" t="s">
        <v>792</v>
      </c>
      <c r="H467" s="59" t="s">
        <v>582</v>
      </c>
    </row>
    <row r="468" spans="1:8" ht="14.25" customHeight="1" x14ac:dyDescent="0.2">
      <c r="A468" s="84" t="s">
        <v>516</v>
      </c>
      <c r="B468" s="85" t="s">
        <v>494</v>
      </c>
      <c r="C468" s="87">
        <v>45000</v>
      </c>
      <c r="D468" s="90">
        <v>1.18</v>
      </c>
      <c r="E468" s="59">
        <f t="shared" si="36"/>
        <v>1.24844</v>
      </c>
      <c r="F468" s="59">
        <f t="shared" si="37"/>
        <v>56179.8</v>
      </c>
      <c r="G468" s="59" t="s">
        <v>792</v>
      </c>
      <c r="H468" s="59" t="s">
        <v>582</v>
      </c>
    </row>
    <row r="469" spans="1:8" ht="14.25" customHeight="1" x14ac:dyDescent="0.2">
      <c r="A469" s="84" t="s">
        <v>517</v>
      </c>
      <c r="B469" s="85" t="s">
        <v>518</v>
      </c>
      <c r="C469" s="87">
        <v>2000</v>
      </c>
      <c r="D469" s="90">
        <v>62.53</v>
      </c>
      <c r="E469" s="59">
        <f t="shared" si="36"/>
        <v>66.156739999999999</v>
      </c>
      <c r="F469" s="59">
        <f t="shared" si="37"/>
        <v>132313.48000000001</v>
      </c>
      <c r="G469" s="59" t="s">
        <v>792</v>
      </c>
      <c r="H469" s="59" t="s">
        <v>582</v>
      </c>
    </row>
    <row r="470" spans="1:8" ht="14.25" customHeight="1" x14ac:dyDescent="0.2">
      <c r="A470" s="84" t="s">
        <v>519</v>
      </c>
      <c r="B470" s="85" t="s">
        <v>494</v>
      </c>
      <c r="C470" s="87">
        <v>1500</v>
      </c>
      <c r="D470" s="90">
        <v>1.36</v>
      </c>
      <c r="E470" s="59">
        <f t="shared" si="36"/>
        <v>1.4388800000000002</v>
      </c>
      <c r="F470" s="59">
        <f t="shared" si="37"/>
        <v>2158.3200000000002</v>
      </c>
      <c r="G470" s="59" t="s">
        <v>792</v>
      </c>
      <c r="H470" s="59" t="s">
        <v>582</v>
      </c>
    </row>
    <row r="471" spans="1:8" ht="14.25" customHeight="1" x14ac:dyDescent="0.2">
      <c r="A471" s="84" t="s">
        <v>520</v>
      </c>
      <c r="B471" s="85" t="s">
        <v>494</v>
      </c>
      <c r="C471" s="87">
        <v>10000</v>
      </c>
      <c r="D471" s="90">
        <v>0.71</v>
      </c>
      <c r="E471" s="59">
        <f t="shared" si="36"/>
        <v>0.75117999999999996</v>
      </c>
      <c r="F471" s="59">
        <f t="shared" si="37"/>
        <v>7511.7999999999993</v>
      </c>
      <c r="G471" s="59" t="s">
        <v>792</v>
      </c>
      <c r="H471" s="59" t="s">
        <v>582</v>
      </c>
    </row>
    <row r="472" spans="1:8" ht="14.25" customHeight="1" x14ac:dyDescent="0.2">
      <c r="A472" s="84" t="s">
        <v>521</v>
      </c>
      <c r="B472" s="85" t="s">
        <v>494</v>
      </c>
      <c r="C472" s="87">
        <v>100000</v>
      </c>
      <c r="D472" s="90">
        <v>1.61</v>
      </c>
      <c r="E472" s="59">
        <f t="shared" si="36"/>
        <v>1.7033800000000001</v>
      </c>
      <c r="F472" s="59">
        <f t="shared" si="37"/>
        <v>170338</v>
      </c>
      <c r="G472" s="59" t="s">
        <v>792</v>
      </c>
      <c r="H472" s="59" t="s">
        <v>582</v>
      </c>
    </row>
    <row r="473" spans="1:8" ht="14.25" customHeight="1" x14ac:dyDescent="0.2">
      <c r="A473" s="84" t="s">
        <v>522</v>
      </c>
      <c r="B473" s="85" t="s">
        <v>494</v>
      </c>
      <c r="C473" s="87">
        <v>6000</v>
      </c>
      <c r="D473" s="90">
        <v>2.71</v>
      </c>
      <c r="E473" s="59">
        <f t="shared" si="36"/>
        <v>2.8671799999999998</v>
      </c>
      <c r="F473" s="59">
        <f t="shared" si="37"/>
        <v>17203.079999999998</v>
      </c>
      <c r="G473" s="59" t="s">
        <v>792</v>
      </c>
      <c r="H473" s="59" t="s">
        <v>582</v>
      </c>
    </row>
    <row r="474" spans="1:8" ht="14.25" customHeight="1" x14ac:dyDescent="0.2">
      <c r="A474" s="84" t="s">
        <v>523</v>
      </c>
      <c r="B474" s="85" t="s">
        <v>501</v>
      </c>
      <c r="C474" s="87">
        <v>30000</v>
      </c>
      <c r="D474" s="90">
        <v>0.69</v>
      </c>
      <c r="E474" s="59">
        <f t="shared" si="36"/>
        <v>0.73001999999999989</v>
      </c>
      <c r="F474" s="59">
        <f t="shared" si="37"/>
        <v>21900.6</v>
      </c>
      <c r="G474" s="59" t="s">
        <v>792</v>
      </c>
      <c r="H474" s="59" t="s">
        <v>582</v>
      </c>
    </row>
    <row r="475" spans="1:8" ht="14.25" customHeight="1" x14ac:dyDescent="0.2">
      <c r="A475" s="84" t="s">
        <v>524</v>
      </c>
      <c r="B475" s="85" t="s">
        <v>494</v>
      </c>
      <c r="C475" s="87">
        <v>40000</v>
      </c>
      <c r="D475" s="90">
        <v>0.74</v>
      </c>
      <c r="E475" s="59">
        <f t="shared" si="36"/>
        <v>0.78291999999999995</v>
      </c>
      <c r="F475" s="59">
        <f t="shared" si="37"/>
        <v>31316.799999999999</v>
      </c>
      <c r="G475" s="59" t="s">
        <v>792</v>
      </c>
      <c r="H475" s="59" t="s">
        <v>582</v>
      </c>
    </row>
    <row r="476" spans="1:8" ht="14.25" customHeight="1" x14ac:dyDescent="0.2">
      <c r="A476" s="84" t="s">
        <v>525</v>
      </c>
      <c r="B476" s="85" t="s">
        <v>501</v>
      </c>
      <c r="C476" s="87">
        <v>1500</v>
      </c>
      <c r="D476" s="90">
        <v>1.1000000000000001</v>
      </c>
      <c r="E476" s="59">
        <f t="shared" si="36"/>
        <v>1.1638000000000002</v>
      </c>
      <c r="F476" s="59">
        <f t="shared" si="37"/>
        <v>1745.7000000000003</v>
      </c>
      <c r="G476" s="59" t="s">
        <v>792</v>
      </c>
      <c r="H476" s="59" t="s">
        <v>582</v>
      </c>
    </row>
    <row r="477" spans="1:8" ht="14.25" customHeight="1" x14ac:dyDescent="0.2">
      <c r="A477" s="84" t="s">
        <v>526</v>
      </c>
      <c r="B477" s="85" t="s">
        <v>501</v>
      </c>
      <c r="C477" s="87">
        <v>2500</v>
      </c>
      <c r="D477" s="90">
        <v>1.35</v>
      </c>
      <c r="E477" s="59">
        <f t="shared" si="36"/>
        <v>1.4283000000000001</v>
      </c>
      <c r="F477" s="59">
        <f t="shared" si="37"/>
        <v>3570.7500000000005</v>
      </c>
      <c r="G477" s="59" t="s">
        <v>792</v>
      </c>
      <c r="H477" s="59" t="s">
        <v>582</v>
      </c>
    </row>
    <row r="478" spans="1:8" ht="14.25" customHeight="1" x14ac:dyDescent="0.2">
      <c r="A478" s="84" t="s">
        <v>527</v>
      </c>
      <c r="B478" s="85" t="s">
        <v>501</v>
      </c>
      <c r="C478" s="87">
        <v>15000</v>
      </c>
      <c r="D478" s="90">
        <v>1.45</v>
      </c>
      <c r="E478" s="59">
        <f t="shared" si="36"/>
        <v>1.5341</v>
      </c>
      <c r="F478" s="59">
        <f t="shared" si="37"/>
        <v>23011.5</v>
      </c>
      <c r="G478" s="59" t="s">
        <v>792</v>
      </c>
      <c r="H478" s="59" t="s">
        <v>582</v>
      </c>
    </row>
    <row r="479" spans="1:8" ht="14.25" customHeight="1" x14ac:dyDescent="0.2">
      <c r="A479" s="84" t="s">
        <v>528</v>
      </c>
      <c r="B479" s="85" t="s">
        <v>501</v>
      </c>
      <c r="C479" s="87">
        <v>8000</v>
      </c>
      <c r="D479" s="90">
        <v>2.2200000000000002</v>
      </c>
      <c r="E479" s="59">
        <f t="shared" si="36"/>
        <v>2.3487600000000004</v>
      </c>
      <c r="F479" s="59">
        <f t="shared" si="37"/>
        <v>18790.080000000002</v>
      </c>
      <c r="G479" s="59" t="s">
        <v>792</v>
      </c>
      <c r="H479" s="59" t="s">
        <v>582</v>
      </c>
    </row>
    <row r="480" spans="1:8" ht="14.25" customHeight="1" x14ac:dyDescent="0.2">
      <c r="A480" s="84" t="s">
        <v>529</v>
      </c>
      <c r="B480" s="85" t="s">
        <v>501</v>
      </c>
      <c r="C480" s="87">
        <v>20000</v>
      </c>
      <c r="D480" s="90">
        <v>1.1100000000000001</v>
      </c>
      <c r="E480" s="59">
        <f t="shared" si="36"/>
        <v>1.1743800000000002</v>
      </c>
      <c r="F480" s="59">
        <f t="shared" si="37"/>
        <v>23487.600000000006</v>
      </c>
      <c r="G480" s="59" t="s">
        <v>792</v>
      </c>
      <c r="H480" s="59" t="s">
        <v>582</v>
      </c>
    </row>
    <row r="481" spans="1:8" ht="14.25" customHeight="1" x14ac:dyDescent="0.2">
      <c r="A481" s="84" t="s">
        <v>530</v>
      </c>
      <c r="B481" s="85" t="s">
        <v>501</v>
      </c>
      <c r="C481" s="87">
        <v>2000</v>
      </c>
      <c r="D481" s="90">
        <v>1.32</v>
      </c>
      <c r="E481" s="59">
        <f t="shared" si="36"/>
        <v>1.39656</v>
      </c>
      <c r="F481" s="59">
        <f t="shared" si="37"/>
        <v>2793.12</v>
      </c>
      <c r="G481" s="59" t="s">
        <v>792</v>
      </c>
      <c r="H481" s="59" t="s">
        <v>582</v>
      </c>
    </row>
    <row r="482" spans="1:8" ht="14.25" customHeight="1" x14ac:dyDescent="0.2">
      <c r="A482" s="84" t="s">
        <v>531</v>
      </c>
      <c r="B482" s="85" t="s">
        <v>501</v>
      </c>
      <c r="C482" s="87">
        <v>15000</v>
      </c>
      <c r="D482" s="90">
        <v>1.54</v>
      </c>
      <c r="E482" s="59">
        <f t="shared" si="36"/>
        <v>1.6293200000000001</v>
      </c>
      <c r="F482" s="59">
        <f t="shared" si="37"/>
        <v>24439.800000000003</v>
      </c>
      <c r="G482" s="59" t="s">
        <v>792</v>
      </c>
      <c r="H482" s="59" t="s">
        <v>582</v>
      </c>
    </row>
    <row r="483" spans="1:8" ht="14.25" customHeight="1" x14ac:dyDescent="0.2">
      <c r="A483" s="84" t="s">
        <v>532</v>
      </c>
      <c r="B483" s="85" t="s">
        <v>501</v>
      </c>
      <c r="C483" s="87">
        <v>1500</v>
      </c>
      <c r="D483" s="90">
        <v>0.98</v>
      </c>
      <c r="E483" s="59">
        <f t="shared" si="36"/>
        <v>1.03684</v>
      </c>
      <c r="F483" s="59">
        <f t="shared" si="37"/>
        <v>1555.26</v>
      </c>
      <c r="G483" s="59" t="s">
        <v>792</v>
      </c>
      <c r="H483" s="59" t="s">
        <v>582</v>
      </c>
    </row>
    <row r="484" spans="1:8" ht="14.25" customHeight="1" x14ac:dyDescent="0.2">
      <c r="A484" s="84" t="s">
        <v>533</v>
      </c>
      <c r="B484" s="85" t="s">
        <v>501</v>
      </c>
      <c r="C484" s="87">
        <v>5000</v>
      </c>
      <c r="D484" s="90">
        <v>1.3</v>
      </c>
      <c r="E484" s="59">
        <f t="shared" si="36"/>
        <v>1.3754</v>
      </c>
      <c r="F484" s="59">
        <f t="shared" si="37"/>
        <v>6877</v>
      </c>
      <c r="G484" s="59" t="s">
        <v>792</v>
      </c>
      <c r="H484" s="59" t="s">
        <v>582</v>
      </c>
    </row>
    <row r="485" spans="1:8" ht="14.25" customHeight="1" x14ac:dyDescent="0.2">
      <c r="A485" s="84" t="s">
        <v>534</v>
      </c>
      <c r="B485" s="85" t="s">
        <v>501</v>
      </c>
      <c r="C485" s="87">
        <v>20000</v>
      </c>
      <c r="D485" s="90">
        <v>1.2</v>
      </c>
      <c r="E485" s="59">
        <f t="shared" si="36"/>
        <v>1.2696000000000001</v>
      </c>
      <c r="F485" s="59">
        <f t="shared" si="37"/>
        <v>25392</v>
      </c>
      <c r="G485" s="59" t="s">
        <v>792</v>
      </c>
      <c r="H485" s="59" t="s">
        <v>582</v>
      </c>
    </row>
    <row r="486" spans="1:8" ht="14.25" customHeight="1" x14ac:dyDescent="0.2">
      <c r="A486" s="84" t="s">
        <v>535</v>
      </c>
      <c r="B486" s="85" t="s">
        <v>501</v>
      </c>
      <c r="C486" s="87">
        <v>40000</v>
      </c>
      <c r="D486" s="90">
        <v>0.99</v>
      </c>
      <c r="E486" s="59">
        <f t="shared" si="36"/>
        <v>1.04742</v>
      </c>
      <c r="F486" s="59">
        <f t="shared" si="37"/>
        <v>41896.800000000003</v>
      </c>
      <c r="G486" s="59" t="s">
        <v>792</v>
      </c>
      <c r="H486" s="59" t="s">
        <v>582</v>
      </c>
    </row>
    <row r="487" spans="1:8" ht="14.25" customHeight="1" x14ac:dyDescent="0.2">
      <c r="A487" s="84" t="s">
        <v>536</v>
      </c>
      <c r="B487" s="85" t="s">
        <v>501</v>
      </c>
      <c r="C487" s="87">
        <v>10000</v>
      </c>
      <c r="D487" s="90">
        <v>1.82</v>
      </c>
      <c r="E487" s="59">
        <f t="shared" si="36"/>
        <v>1.9255600000000002</v>
      </c>
      <c r="F487" s="59">
        <f t="shared" si="37"/>
        <v>19255.600000000002</v>
      </c>
      <c r="G487" s="59" t="s">
        <v>792</v>
      </c>
      <c r="H487" s="59" t="s">
        <v>582</v>
      </c>
    </row>
    <row r="488" spans="1:8" ht="14.25" customHeight="1" x14ac:dyDescent="0.2">
      <c r="A488" s="84" t="s">
        <v>537</v>
      </c>
      <c r="B488" s="85" t="s">
        <v>538</v>
      </c>
      <c r="C488" s="87">
        <v>2000</v>
      </c>
      <c r="D488" s="90">
        <v>1.98</v>
      </c>
      <c r="E488" s="59">
        <f t="shared" si="36"/>
        <v>2.09484</v>
      </c>
      <c r="F488" s="59">
        <f t="shared" si="37"/>
        <v>4189.68</v>
      </c>
      <c r="G488" s="59" t="s">
        <v>792</v>
      </c>
      <c r="H488" s="59" t="s">
        <v>582</v>
      </c>
    </row>
    <row r="489" spans="1:8" ht="14.25" customHeight="1" x14ac:dyDescent="0.2">
      <c r="A489" s="84" t="s">
        <v>539</v>
      </c>
      <c r="B489" s="85" t="s">
        <v>538</v>
      </c>
      <c r="C489" s="87">
        <v>20000</v>
      </c>
      <c r="D489" s="90">
        <v>3.67</v>
      </c>
      <c r="E489" s="59">
        <f t="shared" si="36"/>
        <v>3.88286</v>
      </c>
      <c r="F489" s="59">
        <f t="shared" si="37"/>
        <v>77657.2</v>
      </c>
      <c r="G489" s="59" t="s">
        <v>792</v>
      </c>
      <c r="H489" s="59" t="s">
        <v>582</v>
      </c>
    </row>
    <row r="490" spans="1:8" ht="14.25" customHeight="1" x14ac:dyDescent="0.2">
      <c r="A490" s="84" t="s">
        <v>540</v>
      </c>
      <c r="B490" s="85" t="s">
        <v>501</v>
      </c>
      <c r="C490" s="87">
        <v>15000</v>
      </c>
      <c r="D490" s="90">
        <v>1.51</v>
      </c>
      <c r="E490" s="59">
        <f t="shared" si="36"/>
        <v>1.59758</v>
      </c>
      <c r="F490" s="59">
        <f t="shared" si="37"/>
        <v>23963.7</v>
      </c>
      <c r="G490" s="59" t="s">
        <v>792</v>
      </c>
      <c r="H490" s="59" t="s">
        <v>582</v>
      </c>
    </row>
    <row r="491" spans="1:8" ht="14.25" customHeight="1" x14ac:dyDescent="0.2">
      <c r="A491" s="84" t="s">
        <v>541</v>
      </c>
      <c r="B491" s="85" t="s">
        <v>501</v>
      </c>
      <c r="C491" s="87">
        <v>2000</v>
      </c>
      <c r="D491" s="90">
        <v>1.37</v>
      </c>
      <c r="E491" s="59">
        <f t="shared" si="36"/>
        <v>1.4494600000000002</v>
      </c>
      <c r="F491" s="59">
        <f t="shared" si="37"/>
        <v>2898.9200000000005</v>
      </c>
      <c r="G491" s="59" t="s">
        <v>792</v>
      </c>
      <c r="H491" s="59" t="s">
        <v>582</v>
      </c>
    </row>
    <row r="492" spans="1:8" ht="14.25" customHeight="1" x14ac:dyDescent="0.2">
      <c r="A492" s="84" t="s">
        <v>542</v>
      </c>
      <c r="B492" s="85" t="s">
        <v>501</v>
      </c>
      <c r="C492" s="87">
        <v>2500</v>
      </c>
      <c r="D492" s="90">
        <v>1.17</v>
      </c>
      <c r="E492" s="59">
        <f t="shared" si="36"/>
        <v>1.23786</v>
      </c>
      <c r="F492" s="59">
        <f t="shared" si="37"/>
        <v>3094.65</v>
      </c>
      <c r="G492" s="59" t="s">
        <v>792</v>
      </c>
      <c r="H492" s="59" t="s">
        <v>582</v>
      </c>
    </row>
    <row r="493" spans="1:8" ht="14.25" customHeight="1" x14ac:dyDescent="0.2">
      <c r="A493" s="84" t="s">
        <v>543</v>
      </c>
      <c r="B493" s="85" t="s">
        <v>501</v>
      </c>
      <c r="C493" s="87">
        <v>6000</v>
      </c>
      <c r="D493" s="90">
        <v>1.7</v>
      </c>
      <c r="E493" s="59">
        <f t="shared" si="36"/>
        <v>1.7986</v>
      </c>
      <c r="F493" s="59">
        <f t="shared" si="37"/>
        <v>10791.6</v>
      </c>
      <c r="G493" s="59" t="s">
        <v>792</v>
      </c>
      <c r="H493" s="59" t="s">
        <v>582</v>
      </c>
    </row>
    <row r="494" spans="1:8" ht="14.25" customHeight="1" x14ac:dyDescent="0.2">
      <c r="A494" s="84" t="s">
        <v>544</v>
      </c>
      <c r="B494" s="85" t="s">
        <v>501</v>
      </c>
      <c r="C494" s="87">
        <v>2000</v>
      </c>
      <c r="D494" s="90">
        <v>1.24</v>
      </c>
      <c r="E494" s="59">
        <f t="shared" si="36"/>
        <v>1.31192</v>
      </c>
      <c r="F494" s="59">
        <f t="shared" si="37"/>
        <v>2623.84</v>
      </c>
      <c r="G494" s="59" t="s">
        <v>792</v>
      </c>
      <c r="H494" s="59" t="s">
        <v>582</v>
      </c>
    </row>
    <row r="495" spans="1:8" ht="14.25" customHeight="1" x14ac:dyDescent="0.2">
      <c r="A495" s="84" t="s">
        <v>545</v>
      </c>
      <c r="B495" s="85" t="s">
        <v>501</v>
      </c>
      <c r="C495" s="87">
        <v>5000</v>
      </c>
      <c r="D495" s="90">
        <v>2.13</v>
      </c>
      <c r="E495" s="59">
        <f t="shared" si="36"/>
        <v>2.2535400000000001</v>
      </c>
      <c r="F495" s="59">
        <f t="shared" si="37"/>
        <v>11267.7</v>
      </c>
      <c r="G495" s="59" t="s">
        <v>792</v>
      </c>
      <c r="H495" s="59" t="s">
        <v>582</v>
      </c>
    </row>
    <row r="496" spans="1:8" ht="14.25" customHeight="1" x14ac:dyDescent="0.2">
      <c r="A496" s="84" t="s">
        <v>546</v>
      </c>
      <c r="B496" s="85" t="s">
        <v>501</v>
      </c>
      <c r="C496" s="87">
        <v>40000</v>
      </c>
      <c r="D496" s="90">
        <v>0.77</v>
      </c>
      <c r="E496" s="59">
        <f t="shared" si="36"/>
        <v>0.81466000000000005</v>
      </c>
      <c r="F496" s="59">
        <f t="shared" si="37"/>
        <v>32586.400000000001</v>
      </c>
      <c r="G496" s="59" t="s">
        <v>792</v>
      </c>
      <c r="H496" s="59" t="s">
        <v>582</v>
      </c>
    </row>
    <row r="497" spans="1:8" ht="14.25" customHeight="1" x14ac:dyDescent="0.2">
      <c r="A497" s="84" t="s">
        <v>547</v>
      </c>
      <c r="B497" s="85" t="s">
        <v>501</v>
      </c>
      <c r="C497" s="87">
        <v>10000</v>
      </c>
      <c r="D497" s="90">
        <v>1.19</v>
      </c>
      <c r="E497" s="59">
        <f t="shared" si="36"/>
        <v>1.25902</v>
      </c>
      <c r="F497" s="59">
        <f t="shared" si="37"/>
        <v>12590.2</v>
      </c>
      <c r="G497" s="59" t="s">
        <v>792</v>
      </c>
      <c r="H497" s="59" t="s">
        <v>582</v>
      </c>
    </row>
    <row r="498" spans="1:8" ht="14.25" customHeight="1" x14ac:dyDescent="0.2">
      <c r="A498" s="84" t="s">
        <v>548</v>
      </c>
      <c r="B498" s="85" t="s">
        <v>501</v>
      </c>
      <c r="C498" s="88">
        <v>20000</v>
      </c>
      <c r="D498" s="90">
        <v>4.01</v>
      </c>
      <c r="E498" s="59">
        <f t="shared" si="36"/>
        <v>4.2425799999999994</v>
      </c>
      <c r="F498" s="59">
        <f t="shared" si="37"/>
        <v>84851.599999999991</v>
      </c>
      <c r="G498" s="59" t="s">
        <v>792</v>
      </c>
      <c r="H498" s="59" t="s">
        <v>582</v>
      </c>
    </row>
    <row r="499" spans="1:8" ht="14.25" customHeight="1" x14ac:dyDescent="0.2">
      <c r="A499" s="84" t="s">
        <v>549</v>
      </c>
      <c r="B499" s="85" t="s">
        <v>501</v>
      </c>
      <c r="C499" s="88">
        <v>1000</v>
      </c>
      <c r="D499" s="90">
        <v>1.25</v>
      </c>
      <c r="E499" s="59">
        <f t="shared" si="36"/>
        <v>1.3225</v>
      </c>
      <c r="F499" s="59">
        <f t="shared" si="37"/>
        <v>1322.5</v>
      </c>
      <c r="G499" s="59" t="s">
        <v>792</v>
      </c>
      <c r="H499" s="59" t="s">
        <v>582</v>
      </c>
    </row>
    <row r="500" spans="1:8" ht="14.25" customHeight="1" x14ac:dyDescent="0.2">
      <c r="A500" s="84" t="s">
        <v>550</v>
      </c>
      <c r="B500" s="85" t="s">
        <v>501</v>
      </c>
      <c r="C500" s="88">
        <v>20000</v>
      </c>
      <c r="D500" s="90">
        <v>1.58</v>
      </c>
      <c r="E500" s="59">
        <f t="shared" si="36"/>
        <v>1.67164</v>
      </c>
      <c r="F500" s="59">
        <f t="shared" si="37"/>
        <v>33432.800000000003</v>
      </c>
      <c r="G500" s="59" t="s">
        <v>792</v>
      </c>
      <c r="H500" s="59" t="s">
        <v>582</v>
      </c>
    </row>
    <row r="501" spans="1:8" ht="14.25" customHeight="1" x14ac:dyDescent="0.2">
      <c r="A501" s="84" t="s">
        <v>551</v>
      </c>
      <c r="B501" s="85" t="s">
        <v>501</v>
      </c>
      <c r="C501" s="88">
        <v>6000</v>
      </c>
      <c r="D501" s="90">
        <v>2.44</v>
      </c>
      <c r="E501" s="59">
        <f t="shared" si="36"/>
        <v>2.5815199999999998</v>
      </c>
      <c r="F501" s="59">
        <f t="shared" si="37"/>
        <v>15489.119999999999</v>
      </c>
      <c r="G501" s="59" t="s">
        <v>792</v>
      </c>
      <c r="H501" s="59" t="s">
        <v>582</v>
      </c>
    </row>
    <row r="502" spans="1:8" ht="14.25" customHeight="1" x14ac:dyDescent="0.2">
      <c r="A502" s="84" t="s">
        <v>552</v>
      </c>
      <c r="B502" s="85" t="s">
        <v>501</v>
      </c>
      <c r="C502" s="88">
        <v>1000</v>
      </c>
      <c r="D502" s="90">
        <v>0.92</v>
      </c>
      <c r="E502" s="59">
        <f t="shared" si="36"/>
        <v>0.97336</v>
      </c>
      <c r="F502" s="59">
        <f t="shared" si="37"/>
        <v>973.36</v>
      </c>
      <c r="G502" s="59" t="s">
        <v>792</v>
      </c>
      <c r="H502" s="59" t="s">
        <v>582</v>
      </c>
    </row>
    <row r="503" spans="1:8" ht="14.25" customHeight="1" x14ac:dyDescent="0.2">
      <c r="A503" s="84" t="s">
        <v>553</v>
      </c>
      <c r="B503" s="85" t="s">
        <v>501</v>
      </c>
      <c r="C503" s="88">
        <v>15000</v>
      </c>
      <c r="D503" s="90">
        <v>1.1499999999999999</v>
      </c>
      <c r="E503" s="59">
        <f t="shared" si="36"/>
        <v>1.2166999999999999</v>
      </c>
      <c r="F503" s="59">
        <f t="shared" si="37"/>
        <v>18250.5</v>
      </c>
      <c r="G503" s="59" t="s">
        <v>792</v>
      </c>
      <c r="H503" s="59" t="s">
        <v>582</v>
      </c>
    </row>
    <row r="504" spans="1:8" ht="14.25" customHeight="1" x14ac:dyDescent="0.2">
      <c r="A504" s="84" t="s">
        <v>554</v>
      </c>
      <c r="B504" s="85" t="s">
        <v>501</v>
      </c>
      <c r="C504" s="88">
        <v>3600</v>
      </c>
      <c r="D504" s="90">
        <v>1.72</v>
      </c>
      <c r="E504" s="59">
        <f t="shared" si="36"/>
        <v>1.81976</v>
      </c>
      <c r="F504" s="59">
        <f t="shared" si="37"/>
        <v>6551.1360000000004</v>
      </c>
      <c r="G504" s="59" t="s">
        <v>792</v>
      </c>
      <c r="H504" s="59" t="s">
        <v>582</v>
      </c>
    </row>
    <row r="505" spans="1:8" ht="14.25" customHeight="1" x14ac:dyDescent="0.2">
      <c r="A505" s="84" t="s">
        <v>555</v>
      </c>
      <c r="B505" s="85" t="s">
        <v>501</v>
      </c>
      <c r="C505" s="88">
        <v>4000</v>
      </c>
      <c r="D505" s="90">
        <v>2.77</v>
      </c>
      <c r="E505" s="59">
        <f t="shared" si="36"/>
        <v>2.93066</v>
      </c>
      <c r="F505" s="59">
        <f t="shared" si="37"/>
        <v>11722.64</v>
      </c>
      <c r="G505" s="59" t="s">
        <v>792</v>
      </c>
      <c r="H505" s="59" t="s">
        <v>582</v>
      </c>
    </row>
    <row r="506" spans="1:8" ht="14.25" customHeight="1" x14ac:dyDescent="0.2">
      <c r="A506" s="84" t="s">
        <v>556</v>
      </c>
      <c r="B506" s="85" t="s">
        <v>501</v>
      </c>
      <c r="C506" s="88">
        <v>1500</v>
      </c>
      <c r="D506" s="90">
        <v>4.96</v>
      </c>
      <c r="E506" s="59">
        <f t="shared" si="36"/>
        <v>5.2476799999999999</v>
      </c>
      <c r="F506" s="59">
        <f t="shared" si="37"/>
        <v>7871.5199999999995</v>
      </c>
      <c r="G506" s="59" t="s">
        <v>792</v>
      </c>
      <c r="H506" s="59" t="s">
        <v>582</v>
      </c>
    </row>
    <row r="507" spans="1:8" ht="14.25" customHeight="1" x14ac:dyDescent="0.2">
      <c r="A507" s="84" t="s">
        <v>557</v>
      </c>
      <c r="B507" s="85" t="s">
        <v>501</v>
      </c>
      <c r="C507" s="88">
        <v>1500</v>
      </c>
      <c r="D507" s="90">
        <v>0.72</v>
      </c>
      <c r="E507" s="59">
        <f t="shared" si="36"/>
        <v>0.76175999999999999</v>
      </c>
      <c r="F507" s="59">
        <f t="shared" si="37"/>
        <v>1142.6400000000001</v>
      </c>
      <c r="G507" s="59" t="s">
        <v>792</v>
      </c>
      <c r="H507" s="59" t="s">
        <v>582</v>
      </c>
    </row>
    <row r="508" spans="1:8" ht="14.25" customHeight="1" x14ac:dyDescent="0.2">
      <c r="A508" s="84" t="s">
        <v>558</v>
      </c>
      <c r="B508" s="85" t="s">
        <v>501</v>
      </c>
      <c r="C508" s="88">
        <v>1500</v>
      </c>
      <c r="D508" s="90">
        <v>1.18</v>
      </c>
      <c r="E508" s="59">
        <f t="shared" si="36"/>
        <v>1.24844</v>
      </c>
      <c r="F508" s="59">
        <f t="shared" si="37"/>
        <v>1872.66</v>
      </c>
      <c r="G508" s="59" t="s">
        <v>792</v>
      </c>
      <c r="H508" s="59" t="s">
        <v>582</v>
      </c>
    </row>
    <row r="509" spans="1:8" ht="14.25" customHeight="1" x14ac:dyDescent="0.2">
      <c r="A509" s="84" t="s">
        <v>559</v>
      </c>
      <c r="B509" s="85" t="s">
        <v>560</v>
      </c>
      <c r="C509" s="87">
        <v>2000</v>
      </c>
      <c r="D509" s="90">
        <v>72.349999999999994</v>
      </c>
      <c r="E509" s="59">
        <f t="shared" si="36"/>
        <v>76.546299999999988</v>
      </c>
      <c r="F509" s="59">
        <f t="shared" si="37"/>
        <v>153092.59999999998</v>
      </c>
      <c r="G509" s="59" t="s">
        <v>792</v>
      </c>
      <c r="H509" s="59" t="s">
        <v>582</v>
      </c>
    </row>
    <row r="510" spans="1:8" ht="14.25" customHeight="1" x14ac:dyDescent="0.2">
      <c r="A510" s="84" t="s">
        <v>561</v>
      </c>
      <c r="B510" s="85" t="s">
        <v>501</v>
      </c>
      <c r="C510" s="87">
        <v>1000</v>
      </c>
      <c r="D510" s="90">
        <v>1.07</v>
      </c>
      <c r="E510" s="59">
        <f t="shared" si="36"/>
        <v>1.1320600000000001</v>
      </c>
      <c r="F510" s="59">
        <f t="shared" si="37"/>
        <v>1132.0600000000002</v>
      </c>
      <c r="G510" s="59" t="s">
        <v>792</v>
      </c>
      <c r="H510" s="59" t="s">
        <v>582</v>
      </c>
    </row>
    <row r="511" spans="1:8" ht="14.25" customHeight="1" x14ac:dyDescent="0.2">
      <c r="A511" s="84" t="s">
        <v>562</v>
      </c>
      <c r="B511" s="85" t="s">
        <v>501</v>
      </c>
      <c r="C511" s="87">
        <v>10000</v>
      </c>
      <c r="D511" s="90">
        <v>1.1000000000000001</v>
      </c>
      <c r="E511" s="59">
        <f t="shared" si="36"/>
        <v>1.1638000000000002</v>
      </c>
      <c r="F511" s="59">
        <f t="shared" si="37"/>
        <v>11638.000000000002</v>
      </c>
      <c r="G511" s="59" t="s">
        <v>792</v>
      </c>
      <c r="H511" s="59" t="s">
        <v>582</v>
      </c>
    </row>
    <row r="512" spans="1:8" ht="14.25" customHeight="1" x14ac:dyDescent="0.2">
      <c r="A512" s="84" t="s">
        <v>563</v>
      </c>
      <c r="B512" s="85" t="s">
        <v>501</v>
      </c>
      <c r="C512" s="87">
        <v>10000</v>
      </c>
      <c r="D512" s="90">
        <v>1.6</v>
      </c>
      <c r="E512" s="59">
        <f t="shared" si="36"/>
        <v>1.6928000000000001</v>
      </c>
      <c r="F512" s="59">
        <f t="shared" si="37"/>
        <v>16928</v>
      </c>
      <c r="G512" s="59" t="s">
        <v>792</v>
      </c>
      <c r="H512" s="59" t="s">
        <v>582</v>
      </c>
    </row>
    <row r="513" spans="1:8" ht="14.25" customHeight="1" x14ac:dyDescent="0.2">
      <c r="A513" s="84" t="s">
        <v>564</v>
      </c>
      <c r="B513" s="85" t="s">
        <v>501</v>
      </c>
      <c r="C513" s="87">
        <v>5000</v>
      </c>
      <c r="D513" s="90">
        <v>0.84</v>
      </c>
      <c r="E513" s="59">
        <f t="shared" si="36"/>
        <v>0.88871999999999995</v>
      </c>
      <c r="F513" s="59">
        <f t="shared" si="37"/>
        <v>4443.5999999999995</v>
      </c>
      <c r="G513" s="59" t="s">
        <v>792</v>
      </c>
      <c r="H513" s="59" t="s">
        <v>582</v>
      </c>
    </row>
    <row r="514" spans="1:8" ht="14.25" customHeight="1" x14ac:dyDescent="0.2">
      <c r="A514" s="84" t="s">
        <v>565</v>
      </c>
      <c r="B514" s="85" t="s">
        <v>501</v>
      </c>
      <c r="C514" s="87">
        <v>50000</v>
      </c>
      <c r="D514" s="90">
        <v>1.02</v>
      </c>
      <c r="E514" s="59">
        <f t="shared" si="36"/>
        <v>1.0791600000000001</v>
      </c>
      <c r="F514" s="59">
        <f t="shared" si="37"/>
        <v>53958.000000000007</v>
      </c>
      <c r="G514" s="59" t="s">
        <v>792</v>
      </c>
      <c r="H514" s="59" t="s">
        <v>582</v>
      </c>
    </row>
    <row r="515" spans="1:8" ht="14.25" customHeight="1" x14ac:dyDescent="0.2">
      <c r="A515" s="84" t="s">
        <v>566</v>
      </c>
      <c r="B515" s="85" t="s">
        <v>501</v>
      </c>
      <c r="C515" s="87">
        <v>1500</v>
      </c>
      <c r="D515" s="90">
        <v>1.5</v>
      </c>
      <c r="E515" s="59">
        <f t="shared" si="36"/>
        <v>1.587</v>
      </c>
      <c r="F515" s="59">
        <f t="shared" si="37"/>
        <v>2380.5</v>
      </c>
      <c r="G515" s="59" t="s">
        <v>792</v>
      </c>
      <c r="H515" s="59" t="s">
        <v>582</v>
      </c>
    </row>
    <row r="516" spans="1:8" ht="14.25" customHeight="1" x14ac:dyDescent="0.2">
      <c r="A516" s="84" t="s">
        <v>567</v>
      </c>
      <c r="B516" s="85" t="s">
        <v>501</v>
      </c>
      <c r="C516" s="87">
        <v>4000</v>
      </c>
      <c r="D516" s="90">
        <v>2.1</v>
      </c>
      <c r="E516" s="59">
        <f t="shared" si="36"/>
        <v>2.2218</v>
      </c>
      <c r="F516" s="59">
        <f t="shared" si="37"/>
        <v>8887.2000000000007</v>
      </c>
      <c r="G516" s="59" t="s">
        <v>792</v>
      </c>
      <c r="H516" s="59" t="s">
        <v>582</v>
      </c>
    </row>
    <row r="517" spans="1:8" ht="14.25" customHeight="1" x14ac:dyDescent="0.2">
      <c r="A517" s="84" t="s">
        <v>568</v>
      </c>
      <c r="B517" s="85" t="s">
        <v>501</v>
      </c>
      <c r="C517" s="87">
        <v>2000</v>
      </c>
      <c r="D517" s="90">
        <v>1.87</v>
      </c>
      <c r="E517" s="59">
        <f t="shared" si="36"/>
        <v>1.9784600000000001</v>
      </c>
      <c r="F517" s="59">
        <f t="shared" si="37"/>
        <v>3956.92</v>
      </c>
      <c r="G517" s="59" t="s">
        <v>792</v>
      </c>
      <c r="H517" s="59" t="s">
        <v>582</v>
      </c>
    </row>
    <row r="518" spans="1:8" ht="14.25" customHeight="1" x14ac:dyDescent="0.2">
      <c r="A518" s="84" t="s">
        <v>569</v>
      </c>
      <c r="B518" s="85" t="s">
        <v>501</v>
      </c>
      <c r="C518" s="87">
        <v>2500</v>
      </c>
      <c r="D518" s="90">
        <v>0.88</v>
      </c>
      <c r="E518" s="59">
        <f t="shared" si="36"/>
        <v>0.93103999999999998</v>
      </c>
      <c r="F518" s="59">
        <f t="shared" si="37"/>
        <v>2327.6</v>
      </c>
      <c r="G518" s="59" t="s">
        <v>792</v>
      </c>
      <c r="H518" s="59" t="s">
        <v>582</v>
      </c>
    </row>
    <row r="519" spans="1:8" ht="14.25" customHeight="1" x14ac:dyDescent="0.2">
      <c r="A519" s="84" t="s">
        <v>570</v>
      </c>
      <c r="B519" s="85" t="s">
        <v>501</v>
      </c>
      <c r="C519" s="87">
        <v>6000</v>
      </c>
      <c r="D519" s="90">
        <v>0.99</v>
      </c>
      <c r="E519" s="59">
        <f t="shared" si="36"/>
        <v>1.04742</v>
      </c>
      <c r="F519" s="59">
        <f t="shared" si="37"/>
        <v>6284.52</v>
      </c>
      <c r="G519" s="59" t="s">
        <v>792</v>
      </c>
      <c r="H519" s="59" t="s">
        <v>582</v>
      </c>
    </row>
    <row r="520" spans="1:8" ht="14.25" customHeight="1" x14ac:dyDescent="0.2">
      <c r="A520" s="84" t="s">
        <v>571</v>
      </c>
      <c r="B520" s="85" t="s">
        <v>501</v>
      </c>
      <c r="C520" s="87">
        <v>4000</v>
      </c>
      <c r="D520" s="90">
        <v>1.32</v>
      </c>
      <c r="E520" s="59">
        <f t="shared" si="36"/>
        <v>1.39656</v>
      </c>
      <c r="F520" s="59">
        <f t="shared" si="37"/>
        <v>5586.24</v>
      </c>
      <c r="G520" s="59" t="s">
        <v>792</v>
      </c>
      <c r="H520" s="59" t="s">
        <v>582</v>
      </c>
    </row>
    <row r="521" spans="1:8" ht="14.25" customHeight="1" x14ac:dyDescent="0.2">
      <c r="A521" s="84" t="s">
        <v>572</v>
      </c>
      <c r="B521" s="85" t="s">
        <v>501</v>
      </c>
      <c r="C521" s="87">
        <v>1500</v>
      </c>
      <c r="D521" s="90">
        <v>2</v>
      </c>
      <c r="E521" s="59">
        <f t="shared" si="36"/>
        <v>2.1160000000000001</v>
      </c>
      <c r="F521" s="59">
        <f t="shared" si="37"/>
        <v>3174</v>
      </c>
      <c r="G521" s="59" t="s">
        <v>792</v>
      </c>
      <c r="H521" s="59" t="s">
        <v>582</v>
      </c>
    </row>
    <row r="522" spans="1:8" ht="14.25" customHeight="1" x14ac:dyDescent="0.2">
      <c r="A522" s="84" t="s">
        <v>573</v>
      </c>
      <c r="B522" s="85" t="s">
        <v>501</v>
      </c>
      <c r="C522" s="87">
        <v>10000</v>
      </c>
      <c r="D522" s="90">
        <v>1.72</v>
      </c>
      <c r="E522" s="59">
        <f t="shared" si="36"/>
        <v>1.81976</v>
      </c>
      <c r="F522" s="59">
        <f t="shared" si="37"/>
        <v>18197.600000000002</v>
      </c>
      <c r="G522" s="59" t="s">
        <v>792</v>
      </c>
      <c r="H522" s="59" t="s">
        <v>582</v>
      </c>
    </row>
    <row r="523" spans="1:8" ht="14.25" customHeight="1" x14ac:dyDescent="0.2">
      <c r="A523" s="84" t="s">
        <v>574</v>
      </c>
      <c r="B523" s="85" t="s">
        <v>501</v>
      </c>
      <c r="C523" s="87">
        <v>5000</v>
      </c>
      <c r="D523" s="90">
        <v>2.58</v>
      </c>
      <c r="E523" s="59">
        <f t="shared" si="36"/>
        <v>2.7296399999999998</v>
      </c>
      <c r="F523" s="59">
        <f t="shared" si="37"/>
        <v>13648.199999999999</v>
      </c>
      <c r="G523" s="59" t="s">
        <v>792</v>
      </c>
      <c r="H523" s="59" t="s">
        <v>582</v>
      </c>
    </row>
    <row r="524" spans="1:8" ht="14.25" customHeight="1" x14ac:dyDescent="0.2">
      <c r="A524" s="84" t="s">
        <v>575</v>
      </c>
      <c r="B524" s="85" t="s">
        <v>501</v>
      </c>
      <c r="C524" s="87">
        <v>15000</v>
      </c>
      <c r="D524" s="90">
        <v>1.6</v>
      </c>
      <c r="E524" s="59">
        <f t="shared" ref="E524:E535" si="38">D524*5.8%+D524</f>
        <v>1.6928000000000001</v>
      </c>
      <c r="F524" s="59">
        <f t="shared" si="37"/>
        <v>25392</v>
      </c>
      <c r="G524" s="59" t="s">
        <v>792</v>
      </c>
      <c r="H524" s="59" t="s">
        <v>582</v>
      </c>
    </row>
    <row r="525" spans="1:8" ht="14.25" customHeight="1" x14ac:dyDescent="0.2">
      <c r="A525" s="84" t="s">
        <v>576</v>
      </c>
      <c r="B525" s="85" t="s">
        <v>501</v>
      </c>
      <c r="C525" s="88">
        <v>1500</v>
      </c>
      <c r="D525" s="90">
        <v>1.73</v>
      </c>
      <c r="E525" s="59">
        <f t="shared" si="38"/>
        <v>1.8303400000000001</v>
      </c>
      <c r="F525" s="59">
        <f t="shared" si="37"/>
        <v>2745.51</v>
      </c>
      <c r="G525" s="59" t="s">
        <v>792</v>
      </c>
      <c r="H525" s="59" t="s">
        <v>582</v>
      </c>
    </row>
    <row r="526" spans="1:8" ht="14.25" customHeight="1" x14ac:dyDescent="0.2">
      <c r="A526" s="84" t="s">
        <v>577</v>
      </c>
      <c r="B526" s="85" t="s">
        <v>501</v>
      </c>
      <c r="C526" s="88">
        <v>15000</v>
      </c>
      <c r="D526" s="90">
        <v>1.21</v>
      </c>
      <c r="E526" s="59">
        <f t="shared" si="38"/>
        <v>1.2801799999999999</v>
      </c>
      <c r="F526" s="59">
        <f t="shared" si="37"/>
        <v>19202.699999999997</v>
      </c>
      <c r="G526" s="59" t="s">
        <v>792</v>
      </c>
      <c r="H526" s="59" t="s">
        <v>582</v>
      </c>
    </row>
    <row r="527" spans="1:8" ht="14.25" customHeight="1" x14ac:dyDescent="0.2">
      <c r="A527" s="84" t="s">
        <v>578</v>
      </c>
      <c r="B527" s="85" t="s">
        <v>501</v>
      </c>
      <c r="C527" s="87">
        <v>8000</v>
      </c>
      <c r="D527" s="90">
        <v>2.21</v>
      </c>
      <c r="E527" s="59">
        <f t="shared" si="38"/>
        <v>2.3381799999999999</v>
      </c>
      <c r="F527" s="59">
        <f t="shared" si="37"/>
        <v>18705.439999999999</v>
      </c>
      <c r="G527" s="59" t="s">
        <v>792</v>
      </c>
      <c r="H527" s="59" t="s">
        <v>582</v>
      </c>
    </row>
    <row r="528" spans="1:8" ht="14.25" customHeight="1" x14ac:dyDescent="0.2">
      <c r="A528" s="84" t="s">
        <v>579</v>
      </c>
      <c r="B528" s="85" t="s">
        <v>501</v>
      </c>
      <c r="C528" s="88">
        <v>3000</v>
      </c>
      <c r="D528" s="90">
        <v>1.01</v>
      </c>
      <c r="E528" s="59">
        <f t="shared" si="38"/>
        <v>1.0685800000000001</v>
      </c>
      <c r="F528" s="59">
        <f t="shared" si="37"/>
        <v>3205.7400000000002</v>
      </c>
      <c r="G528" s="59" t="s">
        <v>792</v>
      </c>
      <c r="H528" s="59" t="s">
        <v>582</v>
      </c>
    </row>
    <row r="529" spans="1:8" ht="14.25" customHeight="1" x14ac:dyDescent="0.2">
      <c r="A529" s="84" t="s">
        <v>580</v>
      </c>
      <c r="B529" s="85" t="s">
        <v>501</v>
      </c>
      <c r="C529" s="87">
        <v>15000</v>
      </c>
      <c r="D529" s="90">
        <v>1.39</v>
      </c>
      <c r="E529" s="59">
        <f t="shared" si="38"/>
        <v>1.4706199999999998</v>
      </c>
      <c r="F529" s="59">
        <f t="shared" si="37"/>
        <v>22059.299999999996</v>
      </c>
      <c r="G529" s="59" t="s">
        <v>792</v>
      </c>
      <c r="H529" s="59" t="s">
        <v>582</v>
      </c>
    </row>
    <row r="530" spans="1:8" ht="14.25" customHeight="1" x14ac:dyDescent="0.2">
      <c r="A530" s="84" t="s">
        <v>581</v>
      </c>
      <c r="B530" s="85" t="s">
        <v>501</v>
      </c>
      <c r="C530" s="87">
        <v>30000</v>
      </c>
      <c r="D530" s="90">
        <v>1.45</v>
      </c>
      <c r="E530" s="59">
        <f t="shared" si="38"/>
        <v>1.5341</v>
      </c>
      <c r="F530" s="59">
        <f t="shared" si="37"/>
        <v>46023</v>
      </c>
      <c r="G530" s="59" t="s">
        <v>792</v>
      </c>
      <c r="H530" s="59" t="s">
        <v>582</v>
      </c>
    </row>
    <row r="531" spans="1:8" s="122" customFormat="1" ht="14.25" customHeight="1" x14ac:dyDescent="0.2">
      <c r="A531" s="117" t="s">
        <v>739</v>
      </c>
      <c r="B531" s="118" t="s">
        <v>14</v>
      </c>
      <c r="C531" s="119">
        <v>3</v>
      </c>
      <c r="D531" s="120">
        <v>1868.3</v>
      </c>
      <c r="E531" s="121">
        <f t="shared" si="38"/>
        <v>1976.6614</v>
      </c>
      <c r="F531" s="121">
        <f t="shared" ref="F531:F535" si="39">C531*E531</f>
        <v>5929.9841999999999</v>
      </c>
      <c r="G531" s="59" t="s">
        <v>792</v>
      </c>
      <c r="H531" s="121" t="s">
        <v>589</v>
      </c>
    </row>
    <row r="532" spans="1:8" s="122" customFormat="1" ht="14.25" customHeight="1" x14ac:dyDescent="0.2">
      <c r="A532" s="117" t="s">
        <v>738</v>
      </c>
      <c r="B532" s="118" t="s">
        <v>14</v>
      </c>
      <c r="C532" s="119">
        <v>4</v>
      </c>
      <c r="D532" s="120">
        <v>2312.1</v>
      </c>
      <c r="E532" s="121">
        <f t="shared" si="38"/>
        <v>2446.2017999999998</v>
      </c>
      <c r="F532" s="121">
        <f t="shared" si="39"/>
        <v>9784.8071999999993</v>
      </c>
      <c r="G532" s="59" t="s">
        <v>792</v>
      </c>
      <c r="H532" s="121" t="s">
        <v>589</v>
      </c>
    </row>
    <row r="533" spans="1:8" s="122" customFormat="1" ht="14.25" customHeight="1" x14ac:dyDescent="0.2">
      <c r="A533" s="117" t="s">
        <v>740</v>
      </c>
      <c r="B533" s="118" t="s">
        <v>14</v>
      </c>
      <c r="C533" s="119">
        <v>1</v>
      </c>
      <c r="D533" s="120">
        <v>3276.55</v>
      </c>
      <c r="E533" s="121">
        <f t="shared" si="38"/>
        <v>3466.5898999999999</v>
      </c>
      <c r="F533" s="121">
        <f t="shared" si="39"/>
        <v>3466.5898999999999</v>
      </c>
      <c r="G533" s="59" t="s">
        <v>792</v>
      </c>
      <c r="H533" s="121" t="s">
        <v>589</v>
      </c>
    </row>
    <row r="534" spans="1:8" s="122" customFormat="1" ht="14.25" customHeight="1" x14ac:dyDescent="0.2">
      <c r="A534" s="117" t="s">
        <v>741</v>
      </c>
      <c r="B534" s="118" t="s">
        <v>14</v>
      </c>
      <c r="C534" s="119">
        <v>1</v>
      </c>
      <c r="D534" s="120">
        <v>3959.9</v>
      </c>
      <c r="E534" s="121">
        <f t="shared" si="38"/>
        <v>4189.5742</v>
      </c>
      <c r="F534" s="121">
        <f t="shared" si="39"/>
        <v>4189.5742</v>
      </c>
      <c r="G534" s="59" t="s">
        <v>792</v>
      </c>
      <c r="H534" s="121" t="s">
        <v>589</v>
      </c>
    </row>
    <row r="535" spans="1:8" s="122" customFormat="1" ht="14.25" customHeight="1" x14ac:dyDescent="0.2">
      <c r="A535" s="117" t="s">
        <v>742</v>
      </c>
      <c r="B535" s="118" t="s">
        <v>14</v>
      </c>
      <c r="C535" s="119">
        <v>2</v>
      </c>
      <c r="D535" s="120">
        <v>6689</v>
      </c>
      <c r="E535" s="121">
        <f t="shared" si="38"/>
        <v>7076.9619999999995</v>
      </c>
      <c r="F535" s="121">
        <f t="shared" si="39"/>
        <v>14153.923999999999</v>
      </c>
      <c r="G535" s="59" t="s">
        <v>792</v>
      </c>
      <c r="H535" s="121" t="s">
        <v>589</v>
      </c>
    </row>
    <row r="536" spans="1:8" s="122" customFormat="1" ht="14.25" customHeight="1" x14ac:dyDescent="0.2">
      <c r="A536" s="123" t="s">
        <v>19</v>
      </c>
      <c r="B536" s="118" t="s">
        <v>14</v>
      </c>
      <c r="C536" s="118">
        <v>2</v>
      </c>
      <c r="D536" s="121">
        <v>645</v>
      </c>
      <c r="E536" s="121">
        <f t="shared" ref="E536:E546" si="40">D536*5%+D536</f>
        <v>677.25</v>
      </c>
      <c r="F536" s="121">
        <f t="shared" ref="F536:F589" si="41">C536*E536</f>
        <v>1354.5</v>
      </c>
      <c r="G536" s="59" t="s">
        <v>792</v>
      </c>
      <c r="H536" s="121" t="s">
        <v>589</v>
      </c>
    </row>
    <row r="537" spans="1:8" ht="14.25" customHeight="1" x14ac:dyDescent="0.2">
      <c r="A537" s="63" t="s">
        <v>16</v>
      </c>
      <c r="B537" s="56" t="s">
        <v>14</v>
      </c>
      <c r="C537" s="56">
        <v>3</v>
      </c>
      <c r="D537" s="59">
        <v>1489.99</v>
      </c>
      <c r="E537" s="59">
        <f t="shared" si="40"/>
        <v>1564.4894999999999</v>
      </c>
      <c r="F537" s="59">
        <f t="shared" si="41"/>
        <v>4693.4684999999999</v>
      </c>
      <c r="G537" s="59" t="s">
        <v>792</v>
      </c>
      <c r="H537" s="59" t="s">
        <v>589</v>
      </c>
    </row>
    <row r="538" spans="1:8" ht="14.25" customHeight="1" x14ac:dyDescent="0.2">
      <c r="A538" s="63" t="s">
        <v>744</v>
      </c>
      <c r="B538" s="56" t="s">
        <v>14</v>
      </c>
      <c r="C538" s="56">
        <v>4</v>
      </c>
      <c r="D538" s="59">
        <v>869</v>
      </c>
      <c r="E538" s="59">
        <f t="shared" si="40"/>
        <v>912.45</v>
      </c>
      <c r="F538" s="59">
        <f t="shared" ref="F538:F539" si="42">C538*E538</f>
        <v>3649.8</v>
      </c>
      <c r="G538" s="59" t="s">
        <v>792</v>
      </c>
      <c r="H538" s="59" t="s">
        <v>589</v>
      </c>
    </row>
    <row r="539" spans="1:8" ht="14.25" customHeight="1" x14ac:dyDescent="0.2">
      <c r="A539" s="116" t="s">
        <v>745</v>
      </c>
      <c r="B539" s="56" t="s">
        <v>14</v>
      </c>
      <c r="C539" s="56">
        <v>4</v>
      </c>
      <c r="D539" s="59">
        <v>724.47</v>
      </c>
      <c r="E539" s="59">
        <f t="shared" si="40"/>
        <v>760.69350000000009</v>
      </c>
      <c r="F539" s="59">
        <f t="shared" si="42"/>
        <v>3042.7740000000003</v>
      </c>
      <c r="G539" s="59" t="s">
        <v>792</v>
      </c>
      <c r="H539" s="59" t="s">
        <v>589</v>
      </c>
    </row>
    <row r="540" spans="1:8" s="122" customFormat="1" ht="14.25" customHeight="1" x14ac:dyDescent="0.2">
      <c r="A540" s="128" t="s">
        <v>790</v>
      </c>
      <c r="B540" s="118" t="s">
        <v>14</v>
      </c>
      <c r="C540" s="118">
        <v>360</v>
      </c>
      <c r="D540" s="121">
        <v>72</v>
      </c>
      <c r="E540" s="121">
        <f t="shared" ref="E540" si="43">D540*5%+D540</f>
        <v>75.599999999999994</v>
      </c>
      <c r="F540" s="121">
        <f t="shared" ref="F540" si="44">C540*E540</f>
        <v>27215.999999999996</v>
      </c>
      <c r="G540" s="59" t="s">
        <v>792</v>
      </c>
      <c r="H540" s="121" t="s">
        <v>589</v>
      </c>
    </row>
    <row r="541" spans="1:8" ht="14.25" customHeight="1" x14ac:dyDescent="0.2">
      <c r="A541" s="61" t="s">
        <v>18</v>
      </c>
      <c r="B541" s="56" t="s">
        <v>14</v>
      </c>
      <c r="C541" s="56">
        <v>4</v>
      </c>
      <c r="D541" s="59">
        <v>2734.99</v>
      </c>
      <c r="E541" s="59">
        <f>D541*5%+D541</f>
        <v>2871.7394999999997</v>
      </c>
      <c r="F541" s="59">
        <f>C541*E541</f>
        <v>11486.957999999999</v>
      </c>
      <c r="G541" s="59" t="s">
        <v>792</v>
      </c>
      <c r="H541" s="59" t="s">
        <v>589</v>
      </c>
    </row>
    <row r="542" spans="1:8" ht="14.25" customHeight="1" x14ac:dyDescent="0.2">
      <c r="A542" s="63" t="s">
        <v>596</v>
      </c>
      <c r="B542" s="56" t="s">
        <v>14</v>
      </c>
      <c r="C542" s="62">
        <v>5500</v>
      </c>
      <c r="D542" s="72">
        <v>7.86</v>
      </c>
      <c r="E542" s="59">
        <f t="shared" si="40"/>
        <v>8.2530000000000001</v>
      </c>
      <c r="F542" s="67">
        <f t="shared" si="41"/>
        <v>45391.5</v>
      </c>
      <c r="G542" s="59" t="s">
        <v>792</v>
      </c>
      <c r="H542" s="56" t="s">
        <v>600</v>
      </c>
    </row>
    <row r="543" spans="1:8" ht="14.25" customHeight="1" x14ac:dyDescent="0.2">
      <c r="A543" s="115" t="s">
        <v>732</v>
      </c>
      <c r="B543" s="56" t="s">
        <v>14</v>
      </c>
      <c r="C543" s="62">
        <v>1</v>
      </c>
      <c r="D543" s="72">
        <v>583306.03</v>
      </c>
      <c r="E543" s="59">
        <f t="shared" si="40"/>
        <v>612471.33150000009</v>
      </c>
      <c r="F543" s="67">
        <f t="shared" ref="F543" si="45">C543*E543</f>
        <v>612471.33150000009</v>
      </c>
      <c r="G543" s="74" t="s">
        <v>794</v>
      </c>
      <c r="H543" s="74" t="s">
        <v>134</v>
      </c>
    </row>
    <row r="544" spans="1:8" ht="14.25" customHeight="1" x14ac:dyDescent="0.2">
      <c r="A544" s="91" t="s">
        <v>725</v>
      </c>
      <c r="B544" s="92" t="s">
        <v>14</v>
      </c>
      <c r="C544" s="95">
        <v>1000</v>
      </c>
      <c r="D544" s="93">
        <v>6.4</v>
      </c>
      <c r="E544" s="74">
        <f t="shared" si="40"/>
        <v>6.7200000000000006</v>
      </c>
      <c r="F544" s="74">
        <f t="shared" si="41"/>
        <v>6720.0000000000009</v>
      </c>
      <c r="G544" s="74" t="s">
        <v>794</v>
      </c>
      <c r="H544" s="74" t="s">
        <v>134</v>
      </c>
    </row>
    <row r="545" spans="1:8" ht="14.25" customHeight="1" x14ac:dyDescent="0.2">
      <c r="A545" s="55" t="s">
        <v>593</v>
      </c>
      <c r="B545" s="56" t="s">
        <v>14</v>
      </c>
      <c r="C545" s="57">
        <v>265</v>
      </c>
      <c r="D545" s="58">
        <v>100</v>
      </c>
      <c r="E545" s="59">
        <f t="shared" si="40"/>
        <v>105</v>
      </c>
      <c r="F545" s="59">
        <f t="shared" si="41"/>
        <v>27825</v>
      </c>
      <c r="G545" s="74" t="s">
        <v>794</v>
      </c>
      <c r="H545" s="59" t="s">
        <v>134</v>
      </c>
    </row>
    <row r="546" spans="1:8" ht="14.25" customHeight="1" x14ac:dyDescent="0.2">
      <c r="A546" s="78" t="s">
        <v>594</v>
      </c>
      <c r="B546" s="79" t="s">
        <v>131</v>
      </c>
      <c r="C546" s="79">
        <v>12</v>
      </c>
      <c r="D546" s="80">
        <v>1200</v>
      </c>
      <c r="E546" s="80">
        <f t="shared" si="40"/>
        <v>1260</v>
      </c>
      <c r="F546" s="80">
        <f t="shared" si="41"/>
        <v>15120</v>
      </c>
      <c r="G546" s="74" t="s">
        <v>794</v>
      </c>
      <c r="H546" s="80" t="s">
        <v>134</v>
      </c>
    </row>
    <row r="547" spans="1:8" ht="14.25" customHeight="1" x14ac:dyDescent="0.2">
      <c r="A547" s="61" t="s">
        <v>599</v>
      </c>
      <c r="B547" s="56" t="s">
        <v>14</v>
      </c>
      <c r="C547" s="56">
        <v>5</v>
      </c>
      <c r="D547" s="59">
        <v>2160</v>
      </c>
      <c r="E547" s="59">
        <v>2416.5</v>
      </c>
      <c r="F547" s="67">
        <f t="shared" si="41"/>
        <v>12082.5</v>
      </c>
      <c r="G547" s="74" t="s">
        <v>794</v>
      </c>
      <c r="H547" s="59" t="s">
        <v>134</v>
      </c>
    </row>
    <row r="548" spans="1:8" ht="14.25" customHeight="1" x14ac:dyDescent="0.2">
      <c r="A548" s="55" t="s">
        <v>597</v>
      </c>
      <c r="B548" s="56" t="s">
        <v>14</v>
      </c>
      <c r="C548" s="65">
        <v>3100</v>
      </c>
      <c r="D548" s="58">
        <v>69.5</v>
      </c>
      <c r="E548" s="59">
        <f t="shared" ref="E548:E589" si="46">D548*5%+D548</f>
        <v>72.974999999999994</v>
      </c>
      <c r="F548" s="67">
        <f t="shared" si="41"/>
        <v>226222.49999999997</v>
      </c>
      <c r="G548" s="74" t="s">
        <v>794</v>
      </c>
      <c r="H548" s="59" t="s">
        <v>134</v>
      </c>
    </row>
    <row r="549" spans="1:8" ht="14.25" customHeight="1" x14ac:dyDescent="0.2">
      <c r="A549" s="55" t="s">
        <v>743</v>
      </c>
      <c r="B549" s="56" t="s">
        <v>14</v>
      </c>
      <c r="C549" s="65">
        <v>12</v>
      </c>
      <c r="D549" s="66">
        <v>1969.7</v>
      </c>
      <c r="E549" s="59">
        <f t="shared" si="46"/>
        <v>2068.1849999999999</v>
      </c>
      <c r="F549" s="67">
        <f t="shared" ref="F549" si="47">C549*E549</f>
        <v>24818.22</v>
      </c>
      <c r="G549" s="74" t="s">
        <v>794</v>
      </c>
      <c r="H549" s="59" t="s">
        <v>134</v>
      </c>
    </row>
    <row r="550" spans="1:8" ht="14.25" customHeight="1" x14ac:dyDescent="0.2">
      <c r="A550" s="55" t="s">
        <v>733</v>
      </c>
      <c r="B550" s="56" t="s">
        <v>14</v>
      </c>
      <c r="C550" s="65">
        <v>3</v>
      </c>
      <c r="D550" s="114">
        <v>1250</v>
      </c>
      <c r="E550" s="59">
        <f t="shared" si="46"/>
        <v>1312.5</v>
      </c>
      <c r="F550" s="67">
        <f t="shared" si="41"/>
        <v>3937.5</v>
      </c>
      <c r="G550" s="74" t="s">
        <v>794</v>
      </c>
      <c r="H550" s="59" t="s">
        <v>134</v>
      </c>
    </row>
    <row r="551" spans="1:8" ht="14.25" customHeight="1" x14ac:dyDescent="0.2">
      <c r="A551" s="61" t="s">
        <v>598</v>
      </c>
      <c r="B551" s="56" t="s">
        <v>14</v>
      </c>
      <c r="C551" s="56">
        <v>12</v>
      </c>
      <c r="D551" s="59">
        <v>2160</v>
      </c>
      <c r="E551" s="59">
        <f t="shared" si="46"/>
        <v>2268</v>
      </c>
      <c r="F551" s="67">
        <f t="shared" si="41"/>
        <v>27216</v>
      </c>
      <c r="G551" s="74" t="s">
        <v>794</v>
      </c>
      <c r="H551" s="59" t="s">
        <v>134</v>
      </c>
    </row>
    <row r="552" spans="1:8" ht="14.25" customHeight="1" x14ac:dyDescent="0.2">
      <c r="A552" s="55" t="s">
        <v>591</v>
      </c>
      <c r="B552" s="56" t="s">
        <v>133</v>
      </c>
      <c r="C552" s="62">
        <v>60000</v>
      </c>
      <c r="D552" s="58">
        <v>6.86</v>
      </c>
      <c r="E552" s="59">
        <f t="shared" si="46"/>
        <v>7.2030000000000003</v>
      </c>
      <c r="F552" s="59">
        <f t="shared" si="41"/>
        <v>432180</v>
      </c>
      <c r="G552" s="74" t="s">
        <v>794</v>
      </c>
      <c r="H552" s="59" t="s">
        <v>13</v>
      </c>
    </row>
    <row r="553" spans="1:8" ht="14.25" customHeight="1" x14ac:dyDescent="0.2">
      <c r="A553" s="55" t="s">
        <v>590</v>
      </c>
      <c r="B553" s="56" t="s">
        <v>133</v>
      </c>
      <c r="C553" s="62">
        <v>40000</v>
      </c>
      <c r="D553" s="58">
        <v>9.44</v>
      </c>
      <c r="E553" s="59">
        <f t="shared" si="46"/>
        <v>9.911999999999999</v>
      </c>
      <c r="F553" s="59">
        <f t="shared" si="41"/>
        <v>396479.99999999994</v>
      </c>
      <c r="G553" s="74" t="s">
        <v>794</v>
      </c>
      <c r="H553" s="59" t="s">
        <v>13</v>
      </c>
    </row>
    <row r="554" spans="1:8" ht="14.25" customHeight="1" x14ac:dyDescent="0.2">
      <c r="A554" s="61" t="s">
        <v>588</v>
      </c>
      <c r="B554" s="56" t="s">
        <v>133</v>
      </c>
      <c r="C554" s="62">
        <v>24000</v>
      </c>
      <c r="D554" s="58">
        <v>4.5999999999999996</v>
      </c>
      <c r="E554" s="59">
        <f t="shared" si="46"/>
        <v>4.83</v>
      </c>
      <c r="F554" s="59">
        <f t="shared" si="41"/>
        <v>115920</v>
      </c>
      <c r="G554" s="74" t="s">
        <v>794</v>
      </c>
      <c r="H554" s="59" t="s">
        <v>13</v>
      </c>
    </row>
    <row r="555" spans="1:8" ht="14.25" customHeight="1" x14ac:dyDescent="0.2">
      <c r="A555" s="124" t="s">
        <v>592</v>
      </c>
      <c r="B555" s="56" t="s">
        <v>14</v>
      </c>
      <c r="C555" s="56">
        <v>3</v>
      </c>
      <c r="D555" s="97">
        <v>2075</v>
      </c>
      <c r="E555" s="59">
        <f t="shared" si="46"/>
        <v>2178.75</v>
      </c>
      <c r="F555" s="59">
        <f t="shared" si="41"/>
        <v>6536.25</v>
      </c>
      <c r="G555" s="74" t="s">
        <v>794</v>
      </c>
      <c r="H555" s="59" t="s">
        <v>13</v>
      </c>
    </row>
    <row r="556" spans="1:8" ht="14.25" customHeight="1" x14ac:dyDescent="0.2">
      <c r="A556" s="124" t="s">
        <v>746</v>
      </c>
      <c r="B556" s="56" t="s">
        <v>14</v>
      </c>
      <c r="C556" s="56">
        <v>2</v>
      </c>
      <c r="D556" s="115">
        <v>4750</v>
      </c>
      <c r="E556" s="59">
        <f t="shared" si="46"/>
        <v>4987.5</v>
      </c>
      <c r="F556" s="59">
        <f t="shared" si="41"/>
        <v>9975</v>
      </c>
      <c r="G556" s="74" t="s">
        <v>794</v>
      </c>
      <c r="H556" s="59" t="s">
        <v>13</v>
      </c>
    </row>
    <row r="557" spans="1:8" ht="14.25" customHeight="1" x14ac:dyDescent="0.2">
      <c r="A557" s="63" t="s">
        <v>783</v>
      </c>
      <c r="B557" s="56" t="s">
        <v>14</v>
      </c>
      <c r="C557" s="62">
        <v>1450</v>
      </c>
      <c r="D557" s="58">
        <v>130</v>
      </c>
      <c r="E557" s="59">
        <f>D557*5%+D557</f>
        <v>136.5</v>
      </c>
      <c r="F557" s="59">
        <f>C557*E557</f>
        <v>197925</v>
      </c>
      <c r="G557" s="74" t="s">
        <v>794</v>
      </c>
      <c r="H557" s="59" t="s">
        <v>134</v>
      </c>
    </row>
    <row r="558" spans="1:8" ht="14.25" customHeight="1" x14ac:dyDescent="0.2">
      <c r="A558" s="63" t="s">
        <v>782</v>
      </c>
      <c r="B558" s="56" t="s">
        <v>14</v>
      </c>
      <c r="C558" s="62">
        <v>1050</v>
      </c>
      <c r="D558" s="58">
        <v>77.66</v>
      </c>
      <c r="E558" s="59">
        <f t="shared" si="46"/>
        <v>81.542999999999992</v>
      </c>
      <c r="F558" s="59">
        <f t="shared" si="41"/>
        <v>85620.15</v>
      </c>
      <c r="G558" s="74" t="s">
        <v>794</v>
      </c>
      <c r="H558" s="59" t="s">
        <v>134</v>
      </c>
    </row>
    <row r="559" spans="1:8" ht="14.25" customHeight="1" x14ac:dyDescent="0.2">
      <c r="A559" s="61" t="s">
        <v>776</v>
      </c>
      <c r="B559" s="56" t="s">
        <v>14</v>
      </c>
      <c r="C559" s="62">
        <v>4150</v>
      </c>
      <c r="D559" s="58">
        <v>94</v>
      </c>
      <c r="E559" s="59">
        <f t="shared" si="46"/>
        <v>98.7</v>
      </c>
      <c r="F559" s="59">
        <f t="shared" si="41"/>
        <v>409605</v>
      </c>
      <c r="G559" s="74" t="s">
        <v>794</v>
      </c>
      <c r="H559" s="59" t="s">
        <v>134</v>
      </c>
    </row>
    <row r="560" spans="1:8" ht="14.25" customHeight="1" x14ac:dyDescent="0.2">
      <c r="A560" s="61" t="s">
        <v>777</v>
      </c>
      <c r="B560" s="56" t="s">
        <v>14</v>
      </c>
      <c r="C560" s="56">
        <v>300</v>
      </c>
      <c r="D560" s="58">
        <v>60</v>
      </c>
      <c r="E560" s="59">
        <f>D560*5%+D560</f>
        <v>63</v>
      </c>
      <c r="F560" s="59">
        <f>C560*E560</f>
        <v>18900</v>
      </c>
      <c r="G560" s="74" t="s">
        <v>794</v>
      </c>
      <c r="H560" s="59" t="s">
        <v>134</v>
      </c>
    </row>
    <row r="561" spans="1:8" ht="14.25" customHeight="1" x14ac:dyDescent="0.2">
      <c r="A561" s="61" t="s">
        <v>595</v>
      </c>
      <c r="B561" s="56" t="s">
        <v>131</v>
      </c>
      <c r="C561" s="56">
        <v>1</v>
      </c>
      <c r="D561" s="58">
        <v>11000</v>
      </c>
      <c r="E561" s="59">
        <f>D561*5%+D561</f>
        <v>11550</v>
      </c>
      <c r="F561" s="59">
        <f>C561*E561</f>
        <v>11550</v>
      </c>
      <c r="G561" s="74" t="s">
        <v>794</v>
      </c>
      <c r="H561" s="59" t="s">
        <v>134</v>
      </c>
    </row>
    <row r="562" spans="1:8" ht="14.25" customHeight="1" x14ac:dyDescent="0.2">
      <c r="A562" s="61" t="s">
        <v>132</v>
      </c>
      <c r="B562" s="56" t="s">
        <v>131</v>
      </c>
      <c r="C562" s="56">
        <v>2</v>
      </c>
      <c r="D562" s="58">
        <v>20862.490000000002</v>
      </c>
      <c r="E562" s="59">
        <f>D562*5%+D562</f>
        <v>21905.614500000003</v>
      </c>
      <c r="F562" s="59">
        <f>C562*E562</f>
        <v>43811.229000000007</v>
      </c>
      <c r="G562" s="74" t="s">
        <v>794</v>
      </c>
      <c r="H562" s="59" t="s">
        <v>134</v>
      </c>
    </row>
    <row r="563" spans="1:8" s="127" customFormat="1" ht="14.25" customHeight="1" x14ac:dyDescent="0.2">
      <c r="A563" s="124" t="s">
        <v>784</v>
      </c>
      <c r="B563" s="56" t="s">
        <v>787</v>
      </c>
      <c r="C563" s="62">
        <v>120</v>
      </c>
      <c r="D563" s="126">
        <v>50</v>
      </c>
      <c r="E563" s="59">
        <f t="shared" ref="E563" si="48">D563*5%+D563</f>
        <v>52.5</v>
      </c>
      <c r="F563" s="59">
        <f t="shared" ref="F563" si="49">C563*E563</f>
        <v>6300</v>
      </c>
      <c r="G563" s="74" t="s">
        <v>794</v>
      </c>
      <c r="H563" s="59" t="s">
        <v>781</v>
      </c>
    </row>
    <row r="564" spans="1:8" s="127" customFormat="1" ht="14.25" customHeight="1" x14ac:dyDescent="0.2">
      <c r="A564" s="124" t="s">
        <v>789</v>
      </c>
      <c r="B564" s="56" t="s">
        <v>787</v>
      </c>
      <c r="C564" s="62">
        <v>120</v>
      </c>
      <c r="D564" s="126">
        <v>50</v>
      </c>
      <c r="E564" s="59">
        <f>D564*5%+D564</f>
        <v>52.5</v>
      </c>
      <c r="F564" s="59">
        <f>C564*E564</f>
        <v>6300</v>
      </c>
      <c r="G564" s="74" t="s">
        <v>794</v>
      </c>
      <c r="H564" s="59" t="s">
        <v>781</v>
      </c>
    </row>
    <row r="565" spans="1:8" s="127" customFormat="1" ht="14.25" customHeight="1" x14ac:dyDescent="0.2">
      <c r="A565" s="124" t="s">
        <v>786</v>
      </c>
      <c r="B565" s="56" t="s">
        <v>787</v>
      </c>
      <c r="C565" s="62">
        <v>16</v>
      </c>
      <c r="D565" s="126">
        <v>500</v>
      </c>
      <c r="E565" s="59">
        <f>D565*5%+D565</f>
        <v>525</v>
      </c>
      <c r="F565" s="59">
        <f>C565*E565</f>
        <v>8400</v>
      </c>
      <c r="G565" s="74" t="s">
        <v>794</v>
      </c>
      <c r="H565" s="59" t="s">
        <v>781</v>
      </c>
    </row>
    <row r="566" spans="1:8" s="127" customFormat="1" ht="14.25" customHeight="1" x14ac:dyDescent="0.2">
      <c r="A566" s="124" t="s">
        <v>788</v>
      </c>
      <c r="B566" s="56" t="s">
        <v>787</v>
      </c>
      <c r="C566" s="62">
        <v>16</v>
      </c>
      <c r="D566" s="126">
        <v>50</v>
      </c>
      <c r="E566" s="59">
        <f>D566*5%+D566</f>
        <v>52.5</v>
      </c>
      <c r="F566" s="59">
        <f>C566*E566</f>
        <v>840</v>
      </c>
      <c r="G566" s="74" t="s">
        <v>794</v>
      </c>
      <c r="H566" s="59" t="s">
        <v>781</v>
      </c>
    </row>
    <row r="567" spans="1:8" s="127" customFormat="1" ht="14.25" customHeight="1" x14ac:dyDescent="0.2">
      <c r="A567" s="124" t="s">
        <v>780</v>
      </c>
      <c r="B567" s="56" t="s">
        <v>787</v>
      </c>
      <c r="C567" s="62">
        <v>120</v>
      </c>
      <c r="D567" s="126">
        <v>50</v>
      </c>
      <c r="E567" s="59">
        <f t="shared" si="46"/>
        <v>52.5</v>
      </c>
      <c r="F567" s="59">
        <f t="shared" si="41"/>
        <v>6300</v>
      </c>
      <c r="G567" s="74" t="s">
        <v>794</v>
      </c>
      <c r="H567" s="59" t="s">
        <v>781</v>
      </c>
    </row>
    <row r="568" spans="1:8" s="127" customFormat="1" ht="14.25" customHeight="1" x14ac:dyDescent="0.2">
      <c r="A568" s="124" t="s">
        <v>785</v>
      </c>
      <c r="B568" s="56" t="s">
        <v>787</v>
      </c>
      <c r="C568" s="62">
        <v>120</v>
      </c>
      <c r="D568" s="126">
        <v>30</v>
      </c>
      <c r="E568" s="59">
        <f t="shared" ref="E568" si="50">D568*5%+D568</f>
        <v>31.5</v>
      </c>
      <c r="F568" s="59">
        <f t="shared" ref="F568" si="51">C568*E568</f>
        <v>3780</v>
      </c>
      <c r="G568" s="74" t="s">
        <v>794</v>
      </c>
      <c r="H568" s="59" t="s">
        <v>781</v>
      </c>
    </row>
    <row r="569" spans="1:8" s="127" customFormat="1" ht="14.25" customHeight="1" x14ac:dyDescent="0.2">
      <c r="A569" s="124" t="s">
        <v>778</v>
      </c>
      <c r="B569" s="56" t="s">
        <v>787</v>
      </c>
      <c r="C569" s="62">
        <v>16</v>
      </c>
      <c r="D569" s="126">
        <v>500</v>
      </c>
      <c r="E569" s="59">
        <f t="shared" ref="E569" si="52">D569*5%+D569</f>
        <v>525</v>
      </c>
      <c r="F569" s="59">
        <f t="shared" ref="F569" si="53">C569*E569</f>
        <v>8400</v>
      </c>
      <c r="G569" s="74" t="s">
        <v>794</v>
      </c>
      <c r="H569" s="59" t="s">
        <v>781</v>
      </c>
    </row>
    <row r="570" spans="1:8" s="127" customFormat="1" ht="14.25" customHeight="1" x14ac:dyDescent="0.2">
      <c r="A570" s="124" t="s">
        <v>779</v>
      </c>
      <c r="B570" s="56" t="s">
        <v>787</v>
      </c>
      <c r="C570" s="62">
        <v>32</v>
      </c>
      <c r="D570" s="126">
        <v>100</v>
      </c>
      <c r="E570" s="59">
        <f t="shared" ref="E570" si="54">D570*5%+D570</f>
        <v>105</v>
      </c>
      <c r="F570" s="59">
        <f t="shared" ref="F570" si="55">C570*E570</f>
        <v>3360</v>
      </c>
      <c r="G570" s="74" t="s">
        <v>794</v>
      </c>
      <c r="H570" s="59" t="s">
        <v>781</v>
      </c>
    </row>
    <row r="571" spans="1:8" ht="14.25" customHeight="1" x14ac:dyDescent="0.2">
      <c r="A571" s="61" t="s">
        <v>730</v>
      </c>
      <c r="B571" s="71" t="s">
        <v>131</v>
      </c>
      <c r="C571" s="98">
        <v>12</v>
      </c>
      <c r="D571" s="99">
        <v>4500</v>
      </c>
      <c r="E571" s="59">
        <f t="shared" si="46"/>
        <v>4725</v>
      </c>
      <c r="F571" s="67">
        <f t="shared" si="41"/>
        <v>56700</v>
      </c>
      <c r="G571" s="74" t="s">
        <v>794</v>
      </c>
      <c r="H571" s="59" t="s">
        <v>134</v>
      </c>
    </row>
    <row r="572" spans="1:8" ht="14.25" customHeight="1" x14ac:dyDescent="0.2">
      <c r="A572" s="61" t="s">
        <v>727</v>
      </c>
      <c r="B572" s="56" t="s">
        <v>131</v>
      </c>
      <c r="C572" s="56">
        <v>12</v>
      </c>
      <c r="D572" s="66">
        <v>2201.5500000000002</v>
      </c>
      <c r="E572" s="59">
        <f t="shared" si="46"/>
        <v>2311.6275000000001</v>
      </c>
      <c r="F572" s="59">
        <f t="shared" si="41"/>
        <v>27739.53</v>
      </c>
      <c r="G572" s="74" t="s">
        <v>794</v>
      </c>
      <c r="H572" s="59" t="s">
        <v>729</v>
      </c>
    </row>
    <row r="573" spans="1:8" ht="14.25" customHeight="1" x14ac:dyDescent="0.2">
      <c r="A573" s="61" t="s">
        <v>726</v>
      </c>
      <c r="B573" s="56" t="s">
        <v>131</v>
      </c>
      <c r="C573" s="56">
        <v>12</v>
      </c>
      <c r="D573" s="66">
        <v>2201.5500000000002</v>
      </c>
      <c r="E573" s="59">
        <f t="shared" si="46"/>
        <v>2311.6275000000001</v>
      </c>
      <c r="F573" s="59">
        <f t="shared" si="41"/>
        <v>27739.53</v>
      </c>
      <c r="G573" s="74" t="s">
        <v>794</v>
      </c>
      <c r="H573" s="59" t="s">
        <v>729</v>
      </c>
    </row>
    <row r="574" spans="1:8" ht="14.25" customHeight="1" x14ac:dyDescent="0.2">
      <c r="A574" s="61" t="s">
        <v>728</v>
      </c>
      <c r="B574" s="56" t="s">
        <v>131</v>
      </c>
      <c r="C574" s="56">
        <v>5</v>
      </c>
      <c r="D574" s="114">
        <v>2347.3200000000002</v>
      </c>
      <c r="E574" s="59">
        <f t="shared" si="46"/>
        <v>2464.6860000000001</v>
      </c>
      <c r="F574" s="59">
        <f t="shared" si="41"/>
        <v>12323.43</v>
      </c>
      <c r="G574" s="74" t="s">
        <v>794</v>
      </c>
      <c r="H574" s="59" t="s">
        <v>729</v>
      </c>
    </row>
    <row r="575" spans="1:8" ht="14.25" customHeight="1" x14ac:dyDescent="0.2">
      <c r="A575" s="55" t="s">
        <v>751</v>
      </c>
      <c r="B575" s="56" t="s">
        <v>14</v>
      </c>
      <c r="C575" s="57">
        <v>32</v>
      </c>
      <c r="D575" s="58">
        <v>170</v>
      </c>
      <c r="E575" s="59">
        <f t="shared" si="46"/>
        <v>178.5</v>
      </c>
      <c r="F575" s="59">
        <f t="shared" si="41"/>
        <v>5712</v>
      </c>
      <c r="G575" s="74" t="s">
        <v>794</v>
      </c>
      <c r="H575" s="59" t="s">
        <v>134</v>
      </c>
    </row>
    <row r="576" spans="1:8" ht="14.25" customHeight="1" x14ac:dyDescent="0.2">
      <c r="A576" s="55" t="s">
        <v>752</v>
      </c>
      <c r="B576" s="56" t="s">
        <v>14</v>
      </c>
      <c r="C576" s="57">
        <v>22</v>
      </c>
      <c r="D576" s="58">
        <v>250</v>
      </c>
      <c r="E576" s="59">
        <f t="shared" si="46"/>
        <v>262.5</v>
      </c>
      <c r="F576" s="59">
        <f t="shared" si="41"/>
        <v>5775</v>
      </c>
      <c r="G576" s="74" t="s">
        <v>794</v>
      </c>
      <c r="H576" s="59" t="s">
        <v>134</v>
      </c>
    </row>
    <row r="577" spans="1:8" ht="14.25" customHeight="1" x14ac:dyDescent="0.2">
      <c r="A577" s="55" t="s">
        <v>753</v>
      </c>
      <c r="B577" s="56" t="s">
        <v>14</v>
      </c>
      <c r="C577" s="98">
        <v>12</v>
      </c>
      <c r="D577" s="100">
        <v>330</v>
      </c>
      <c r="E577" s="59">
        <f t="shared" si="46"/>
        <v>346.5</v>
      </c>
      <c r="F577" s="59">
        <f t="shared" si="41"/>
        <v>4158</v>
      </c>
      <c r="G577" s="74" t="s">
        <v>794</v>
      </c>
      <c r="H577" s="59" t="s">
        <v>134</v>
      </c>
    </row>
    <row r="578" spans="1:8" ht="14.25" customHeight="1" x14ac:dyDescent="0.2">
      <c r="A578" s="82" t="s">
        <v>613</v>
      </c>
      <c r="B578" s="56" t="s">
        <v>14</v>
      </c>
      <c r="C578" s="57">
        <v>120</v>
      </c>
      <c r="D578" s="58">
        <v>3.99</v>
      </c>
      <c r="E578" s="59">
        <f t="shared" si="46"/>
        <v>4.1895000000000007</v>
      </c>
      <c r="F578" s="59">
        <f t="shared" si="41"/>
        <v>502.74000000000007</v>
      </c>
      <c r="G578" s="74" t="s">
        <v>794</v>
      </c>
      <c r="H578" s="92" t="s">
        <v>611</v>
      </c>
    </row>
    <row r="579" spans="1:8" ht="14.25" customHeight="1" x14ac:dyDescent="0.2">
      <c r="A579" s="63" t="s">
        <v>601</v>
      </c>
      <c r="B579" s="92" t="s">
        <v>14</v>
      </c>
      <c r="C579" s="92">
        <v>110</v>
      </c>
      <c r="D579" s="74">
        <v>45</v>
      </c>
      <c r="E579" s="74">
        <f t="shared" si="46"/>
        <v>47.25</v>
      </c>
      <c r="F579" s="74">
        <f t="shared" si="41"/>
        <v>5197.5</v>
      </c>
      <c r="G579" s="74" t="s">
        <v>794</v>
      </c>
      <c r="H579" s="92" t="s">
        <v>602</v>
      </c>
    </row>
    <row r="580" spans="1:8" ht="14.25" customHeight="1" x14ac:dyDescent="0.2">
      <c r="A580" s="94" t="s">
        <v>603</v>
      </c>
      <c r="B580" s="92" t="s">
        <v>14</v>
      </c>
      <c r="C580" s="101">
        <v>50</v>
      </c>
      <c r="D580" s="58">
        <v>31.9</v>
      </c>
      <c r="E580" s="59">
        <f t="shared" si="46"/>
        <v>33.494999999999997</v>
      </c>
      <c r="F580" s="59">
        <f t="shared" si="41"/>
        <v>1674.7499999999998</v>
      </c>
      <c r="G580" s="74" t="s">
        <v>794</v>
      </c>
      <c r="H580" s="92" t="s">
        <v>602</v>
      </c>
    </row>
    <row r="581" spans="1:8" ht="14.25" customHeight="1" x14ac:dyDescent="0.2">
      <c r="A581" s="104" t="s">
        <v>609</v>
      </c>
      <c r="B581" s="92" t="s">
        <v>14</v>
      </c>
      <c r="C581" s="101">
        <v>6</v>
      </c>
      <c r="D581" s="93">
        <v>54.9</v>
      </c>
      <c r="E581" s="74">
        <f t="shared" si="46"/>
        <v>57.644999999999996</v>
      </c>
      <c r="F581" s="74">
        <f t="shared" si="41"/>
        <v>345.87</v>
      </c>
      <c r="G581" s="74" t="s">
        <v>794</v>
      </c>
      <c r="H581" s="92" t="s">
        <v>602</v>
      </c>
    </row>
    <row r="582" spans="1:8" ht="14.25" customHeight="1" x14ac:dyDescent="0.2">
      <c r="A582" s="55" t="s">
        <v>612</v>
      </c>
      <c r="B582" s="56" t="s">
        <v>14</v>
      </c>
      <c r="C582" s="57">
        <v>110</v>
      </c>
      <c r="D582" s="58">
        <v>35</v>
      </c>
      <c r="E582" s="59">
        <f t="shared" si="46"/>
        <v>36.75</v>
      </c>
      <c r="F582" s="59">
        <f t="shared" si="41"/>
        <v>4042.5</v>
      </c>
      <c r="G582" s="74" t="s">
        <v>794</v>
      </c>
      <c r="H582" s="92" t="s">
        <v>602</v>
      </c>
    </row>
    <row r="583" spans="1:8" ht="14.25" customHeight="1" x14ac:dyDescent="0.2">
      <c r="A583" s="106" t="s">
        <v>610</v>
      </c>
      <c r="B583" s="92" t="s">
        <v>14</v>
      </c>
      <c r="C583" s="101">
        <v>100</v>
      </c>
      <c r="D583" s="107">
        <v>25</v>
      </c>
      <c r="E583" s="80">
        <f t="shared" si="46"/>
        <v>26.25</v>
      </c>
      <c r="F583" s="80">
        <f t="shared" si="41"/>
        <v>2625</v>
      </c>
      <c r="G583" s="74" t="s">
        <v>794</v>
      </c>
      <c r="H583" s="56" t="s">
        <v>611</v>
      </c>
    </row>
    <row r="584" spans="1:8" ht="14.25" customHeight="1" x14ac:dyDescent="0.2">
      <c r="A584" s="104" t="s">
        <v>607</v>
      </c>
      <c r="B584" s="92" t="s">
        <v>14</v>
      </c>
      <c r="C584" s="101">
        <v>1</v>
      </c>
      <c r="D584" s="74">
        <v>1450</v>
      </c>
      <c r="E584" s="59">
        <f t="shared" si="46"/>
        <v>1522.5</v>
      </c>
      <c r="F584" s="59">
        <f t="shared" si="41"/>
        <v>1522.5</v>
      </c>
      <c r="G584" s="74" t="s">
        <v>794</v>
      </c>
      <c r="H584" s="92" t="s">
        <v>602</v>
      </c>
    </row>
    <row r="585" spans="1:8" ht="14.25" customHeight="1" x14ac:dyDescent="0.2">
      <c r="A585" s="104" t="s">
        <v>606</v>
      </c>
      <c r="B585" s="92" t="s">
        <v>14</v>
      </c>
      <c r="C585" s="101">
        <v>1</v>
      </c>
      <c r="D585" s="93">
        <v>2900</v>
      </c>
      <c r="E585" s="74">
        <f t="shared" si="46"/>
        <v>3045</v>
      </c>
      <c r="F585" s="59">
        <f t="shared" si="41"/>
        <v>3045</v>
      </c>
      <c r="G585" s="74" t="s">
        <v>794</v>
      </c>
      <c r="H585" s="56" t="s">
        <v>602</v>
      </c>
    </row>
    <row r="586" spans="1:8" ht="14.25" customHeight="1" x14ac:dyDescent="0.2">
      <c r="A586" s="104" t="s">
        <v>605</v>
      </c>
      <c r="B586" s="92" t="s">
        <v>14</v>
      </c>
      <c r="C586" s="105">
        <v>5000</v>
      </c>
      <c r="D586" s="74">
        <v>0.48</v>
      </c>
      <c r="E586" s="59">
        <f t="shared" si="46"/>
        <v>0.504</v>
      </c>
      <c r="F586" s="59">
        <f t="shared" si="41"/>
        <v>2520</v>
      </c>
      <c r="G586" s="74" t="s">
        <v>794</v>
      </c>
      <c r="H586" s="56" t="s">
        <v>602</v>
      </c>
    </row>
    <row r="587" spans="1:8" ht="14.25" customHeight="1" x14ac:dyDescent="0.2">
      <c r="A587" s="104" t="s">
        <v>608</v>
      </c>
      <c r="B587" s="92" t="s">
        <v>14</v>
      </c>
      <c r="C587" s="101">
        <v>2</v>
      </c>
      <c r="D587" s="93">
        <v>769</v>
      </c>
      <c r="E587" s="73">
        <f t="shared" si="46"/>
        <v>807.45</v>
      </c>
      <c r="F587" s="59">
        <f t="shared" si="41"/>
        <v>1614.9</v>
      </c>
      <c r="G587" s="74" t="s">
        <v>794</v>
      </c>
      <c r="H587" s="92" t="s">
        <v>602</v>
      </c>
    </row>
    <row r="588" spans="1:8" ht="14.25" customHeight="1" x14ac:dyDescent="0.2">
      <c r="A588" s="61" t="s">
        <v>604</v>
      </c>
      <c r="B588" s="56" t="s">
        <v>14</v>
      </c>
      <c r="C588" s="57">
        <v>50</v>
      </c>
      <c r="D588" s="59">
        <v>28.8</v>
      </c>
      <c r="E588" s="73">
        <f t="shared" si="46"/>
        <v>30.240000000000002</v>
      </c>
      <c r="F588" s="59">
        <f t="shared" si="41"/>
        <v>1512</v>
      </c>
      <c r="G588" s="74" t="s">
        <v>794</v>
      </c>
      <c r="H588" s="56" t="s">
        <v>602</v>
      </c>
    </row>
    <row r="589" spans="1:8" ht="14.25" customHeight="1" x14ac:dyDescent="0.2">
      <c r="A589" s="78" t="s">
        <v>614</v>
      </c>
      <c r="B589" s="56" t="s">
        <v>14</v>
      </c>
      <c r="C589" s="57">
        <v>30</v>
      </c>
      <c r="D589" s="80">
        <v>76</v>
      </c>
      <c r="E589" s="73">
        <f t="shared" si="46"/>
        <v>79.8</v>
      </c>
      <c r="F589" s="59">
        <f t="shared" si="41"/>
        <v>2394</v>
      </c>
      <c r="G589" s="74" t="s">
        <v>794</v>
      </c>
      <c r="H589" s="56" t="s">
        <v>602</v>
      </c>
    </row>
    <row r="590" spans="1:8" ht="14.25" customHeight="1" x14ac:dyDescent="0.2">
      <c r="A590" s="84" t="s">
        <v>637</v>
      </c>
      <c r="B590" s="56" t="s">
        <v>14</v>
      </c>
      <c r="C590" s="85">
        <v>3</v>
      </c>
      <c r="D590" s="86">
        <v>72</v>
      </c>
      <c r="E590" s="73">
        <f t="shared" ref="E590:E648" si="56">D590*5%+D590</f>
        <v>75.599999999999994</v>
      </c>
      <c r="F590" s="59">
        <f t="shared" ref="F590:F648" si="57">C590*E590</f>
        <v>226.79999999999998</v>
      </c>
      <c r="G590" s="74" t="s">
        <v>794</v>
      </c>
      <c r="H590" s="56" t="s">
        <v>693</v>
      </c>
    </row>
    <row r="591" spans="1:8" ht="14.25" customHeight="1" x14ac:dyDescent="0.2">
      <c r="A591" s="84" t="s">
        <v>638</v>
      </c>
      <c r="B591" s="56" t="s">
        <v>14</v>
      </c>
      <c r="C591" s="85">
        <v>1</v>
      </c>
      <c r="D591" s="86">
        <v>520</v>
      </c>
      <c r="E591" s="73">
        <f t="shared" si="56"/>
        <v>546</v>
      </c>
      <c r="F591" s="59">
        <f t="shared" si="57"/>
        <v>546</v>
      </c>
      <c r="G591" s="74" t="s">
        <v>794</v>
      </c>
      <c r="H591" s="56" t="s">
        <v>693</v>
      </c>
    </row>
    <row r="592" spans="1:8" ht="14.25" customHeight="1" x14ac:dyDescent="0.2">
      <c r="A592" s="84" t="s">
        <v>639</v>
      </c>
      <c r="B592" s="56" t="s">
        <v>14</v>
      </c>
      <c r="C592" s="85">
        <v>1</v>
      </c>
      <c r="D592" s="86">
        <v>89.9</v>
      </c>
      <c r="E592" s="73">
        <f t="shared" si="56"/>
        <v>94.39500000000001</v>
      </c>
      <c r="F592" s="59">
        <f t="shared" si="57"/>
        <v>94.39500000000001</v>
      </c>
      <c r="G592" s="74" t="s">
        <v>794</v>
      </c>
      <c r="H592" s="56" t="s">
        <v>693</v>
      </c>
    </row>
    <row r="593" spans="1:8" ht="14.25" customHeight="1" x14ac:dyDescent="0.2">
      <c r="A593" s="84" t="s">
        <v>640</v>
      </c>
      <c r="B593" s="56" t="s">
        <v>14</v>
      </c>
      <c r="C593" s="85">
        <v>1</v>
      </c>
      <c r="D593" s="86">
        <v>590</v>
      </c>
      <c r="E593" s="73">
        <f t="shared" si="56"/>
        <v>619.5</v>
      </c>
      <c r="F593" s="59">
        <f t="shared" si="57"/>
        <v>619.5</v>
      </c>
      <c r="G593" s="74" t="s">
        <v>794</v>
      </c>
      <c r="H593" s="56" t="s">
        <v>693</v>
      </c>
    </row>
    <row r="594" spans="1:8" ht="14.25" customHeight="1" x14ac:dyDescent="0.2">
      <c r="A594" s="84" t="s">
        <v>641</v>
      </c>
      <c r="B594" s="85" t="s">
        <v>164</v>
      </c>
      <c r="C594" s="85">
        <v>3</v>
      </c>
      <c r="D594" s="86">
        <v>330</v>
      </c>
      <c r="E594" s="73">
        <f t="shared" si="56"/>
        <v>346.5</v>
      </c>
      <c r="F594" s="59">
        <f t="shared" si="57"/>
        <v>1039.5</v>
      </c>
      <c r="G594" s="74" t="s">
        <v>794</v>
      </c>
      <c r="H594" s="56" t="s">
        <v>693</v>
      </c>
    </row>
    <row r="595" spans="1:8" ht="14.25" customHeight="1" x14ac:dyDescent="0.2">
      <c r="A595" s="84" t="s">
        <v>642</v>
      </c>
      <c r="B595" s="56" t="s">
        <v>14</v>
      </c>
      <c r="C595" s="85">
        <v>1</v>
      </c>
      <c r="D595" s="86">
        <v>495</v>
      </c>
      <c r="E595" s="73">
        <f t="shared" si="56"/>
        <v>519.75</v>
      </c>
      <c r="F595" s="59">
        <f t="shared" si="57"/>
        <v>519.75</v>
      </c>
      <c r="G595" s="74" t="s">
        <v>794</v>
      </c>
      <c r="H595" s="56" t="s">
        <v>693</v>
      </c>
    </row>
    <row r="596" spans="1:8" ht="14.25" customHeight="1" x14ac:dyDescent="0.2">
      <c r="A596" s="84" t="s">
        <v>643</v>
      </c>
      <c r="B596" s="56" t="s">
        <v>14</v>
      </c>
      <c r="C596" s="85">
        <v>1</v>
      </c>
      <c r="D596" s="86">
        <v>897</v>
      </c>
      <c r="E596" s="73">
        <f t="shared" si="56"/>
        <v>941.85</v>
      </c>
      <c r="F596" s="59">
        <f t="shared" si="57"/>
        <v>941.85</v>
      </c>
      <c r="G596" s="74" t="s">
        <v>794</v>
      </c>
      <c r="H596" s="56" t="s">
        <v>693</v>
      </c>
    </row>
    <row r="597" spans="1:8" ht="14.25" customHeight="1" x14ac:dyDescent="0.2">
      <c r="A597" s="84" t="s">
        <v>644</v>
      </c>
      <c r="B597" s="56" t="s">
        <v>14</v>
      </c>
      <c r="C597" s="85">
        <v>2</v>
      </c>
      <c r="D597" s="86">
        <v>2850</v>
      </c>
      <c r="E597" s="73">
        <f t="shared" si="56"/>
        <v>2992.5</v>
      </c>
      <c r="F597" s="59">
        <f t="shared" si="57"/>
        <v>5985</v>
      </c>
      <c r="G597" s="74" t="s">
        <v>794</v>
      </c>
      <c r="H597" s="56" t="s">
        <v>693</v>
      </c>
    </row>
    <row r="598" spans="1:8" ht="14.25" customHeight="1" x14ac:dyDescent="0.2">
      <c r="A598" s="84" t="s">
        <v>645</v>
      </c>
      <c r="B598" s="85" t="s">
        <v>694</v>
      </c>
      <c r="C598" s="85">
        <v>3</v>
      </c>
      <c r="D598" s="86">
        <v>250</v>
      </c>
      <c r="E598" s="73">
        <f t="shared" si="56"/>
        <v>262.5</v>
      </c>
      <c r="F598" s="59">
        <f t="shared" si="57"/>
        <v>787.5</v>
      </c>
      <c r="G598" s="74" t="s">
        <v>794</v>
      </c>
      <c r="H598" s="56" t="s">
        <v>693</v>
      </c>
    </row>
    <row r="599" spans="1:8" ht="14.25" customHeight="1" x14ac:dyDescent="0.2">
      <c r="A599" s="84" t="s">
        <v>646</v>
      </c>
      <c r="B599" s="85" t="s">
        <v>164</v>
      </c>
      <c r="C599" s="85">
        <v>1</v>
      </c>
      <c r="D599" s="86">
        <v>357</v>
      </c>
      <c r="E599" s="73">
        <f t="shared" si="56"/>
        <v>374.85</v>
      </c>
      <c r="F599" s="59">
        <f t="shared" si="57"/>
        <v>374.85</v>
      </c>
      <c r="G599" s="74" t="s">
        <v>794</v>
      </c>
      <c r="H599" s="56" t="s">
        <v>693</v>
      </c>
    </row>
    <row r="600" spans="1:8" ht="14.25" customHeight="1" x14ac:dyDescent="0.2">
      <c r="A600" s="84" t="s">
        <v>647</v>
      </c>
      <c r="B600" s="56" t="s">
        <v>14</v>
      </c>
      <c r="C600" s="85">
        <v>3</v>
      </c>
      <c r="D600" s="86">
        <v>400</v>
      </c>
      <c r="E600" s="73">
        <f t="shared" si="56"/>
        <v>420</v>
      </c>
      <c r="F600" s="59">
        <f t="shared" si="57"/>
        <v>1260</v>
      </c>
      <c r="G600" s="74" t="s">
        <v>794</v>
      </c>
      <c r="H600" s="56" t="s">
        <v>693</v>
      </c>
    </row>
    <row r="601" spans="1:8" ht="14.25" customHeight="1" x14ac:dyDescent="0.2">
      <c r="A601" s="84" t="s">
        <v>648</v>
      </c>
      <c r="B601" s="56" t="s">
        <v>14</v>
      </c>
      <c r="C601" s="85">
        <v>1</v>
      </c>
      <c r="D601" s="86">
        <v>215.9</v>
      </c>
      <c r="E601" s="73">
        <f t="shared" si="56"/>
        <v>226.69499999999999</v>
      </c>
      <c r="F601" s="59">
        <f t="shared" si="57"/>
        <v>226.69499999999999</v>
      </c>
      <c r="G601" s="74" t="s">
        <v>794</v>
      </c>
      <c r="H601" s="56" t="s">
        <v>693</v>
      </c>
    </row>
    <row r="602" spans="1:8" ht="14.25" customHeight="1" x14ac:dyDescent="0.2">
      <c r="A602" s="84" t="s">
        <v>649</v>
      </c>
      <c r="B602" s="56" t="s">
        <v>14</v>
      </c>
      <c r="C602" s="85">
        <v>10</v>
      </c>
      <c r="D602" s="86">
        <v>590</v>
      </c>
      <c r="E602" s="73">
        <f t="shared" si="56"/>
        <v>619.5</v>
      </c>
      <c r="F602" s="59">
        <f t="shared" si="57"/>
        <v>6195</v>
      </c>
      <c r="G602" s="74" t="s">
        <v>794</v>
      </c>
      <c r="H602" s="56" t="s">
        <v>693</v>
      </c>
    </row>
    <row r="603" spans="1:8" ht="14.25" customHeight="1" x14ac:dyDescent="0.2">
      <c r="A603" s="84" t="s">
        <v>650</v>
      </c>
      <c r="B603" s="56" t="s">
        <v>14</v>
      </c>
      <c r="C603" s="85">
        <v>1</v>
      </c>
      <c r="D603" s="86">
        <v>202</v>
      </c>
      <c r="E603" s="73">
        <f t="shared" si="56"/>
        <v>212.1</v>
      </c>
      <c r="F603" s="59">
        <f t="shared" si="57"/>
        <v>212.1</v>
      </c>
      <c r="G603" s="74" t="s">
        <v>794</v>
      </c>
      <c r="H603" s="56" t="s">
        <v>693</v>
      </c>
    </row>
    <row r="604" spans="1:8" ht="14.25" customHeight="1" x14ac:dyDescent="0.2">
      <c r="A604" s="84" t="s">
        <v>651</v>
      </c>
      <c r="B604" s="56" t="s">
        <v>14</v>
      </c>
      <c r="C604" s="85">
        <v>5</v>
      </c>
      <c r="D604" s="86">
        <v>78</v>
      </c>
      <c r="E604" s="73">
        <f t="shared" si="56"/>
        <v>81.900000000000006</v>
      </c>
      <c r="F604" s="59">
        <f t="shared" si="57"/>
        <v>409.5</v>
      </c>
      <c r="G604" s="74" t="s">
        <v>794</v>
      </c>
      <c r="H604" s="56" t="s">
        <v>693</v>
      </c>
    </row>
    <row r="605" spans="1:8" ht="14.25" customHeight="1" x14ac:dyDescent="0.2">
      <c r="A605" s="84" t="s">
        <v>652</v>
      </c>
      <c r="B605" s="56" t="s">
        <v>14</v>
      </c>
      <c r="C605" s="85">
        <v>1</v>
      </c>
      <c r="D605" s="86">
        <v>1750</v>
      </c>
      <c r="E605" s="73">
        <f t="shared" si="56"/>
        <v>1837.5</v>
      </c>
      <c r="F605" s="59">
        <f t="shared" si="57"/>
        <v>1837.5</v>
      </c>
      <c r="G605" s="74" t="s">
        <v>794</v>
      </c>
      <c r="H605" s="56" t="s">
        <v>693</v>
      </c>
    </row>
    <row r="606" spans="1:8" ht="14.25" customHeight="1" x14ac:dyDescent="0.2">
      <c r="A606" s="84" t="s">
        <v>653</v>
      </c>
      <c r="B606" s="56" t="s">
        <v>14</v>
      </c>
      <c r="C606" s="85">
        <v>1</v>
      </c>
      <c r="D606" s="86">
        <v>158.9</v>
      </c>
      <c r="E606" s="73">
        <f t="shared" si="56"/>
        <v>166.845</v>
      </c>
      <c r="F606" s="59">
        <f t="shared" si="57"/>
        <v>166.845</v>
      </c>
      <c r="G606" s="74" t="s">
        <v>794</v>
      </c>
      <c r="H606" s="56" t="s">
        <v>693</v>
      </c>
    </row>
    <row r="607" spans="1:8" ht="14.25" customHeight="1" x14ac:dyDescent="0.2">
      <c r="A607" s="84" t="s">
        <v>654</v>
      </c>
      <c r="B607" s="85" t="s">
        <v>164</v>
      </c>
      <c r="C607" s="85">
        <v>3</v>
      </c>
      <c r="D607" s="86">
        <v>51.1</v>
      </c>
      <c r="E607" s="73">
        <f t="shared" si="56"/>
        <v>53.655000000000001</v>
      </c>
      <c r="F607" s="59">
        <f t="shared" si="57"/>
        <v>160.965</v>
      </c>
      <c r="G607" s="74" t="s">
        <v>794</v>
      </c>
      <c r="H607" s="56" t="s">
        <v>693</v>
      </c>
    </row>
    <row r="608" spans="1:8" ht="14.25" customHeight="1" x14ac:dyDescent="0.2">
      <c r="A608" s="84" t="s">
        <v>655</v>
      </c>
      <c r="B608" s="56" t="s">
        <v>14</v>
      </c>
      <c r="C608" s="85">
        <v>4</v>
      </c>
      <c r="D608" s="86">
        <v>70</v>
      </c>
      <c r="E608" s="73">
        <f t="shared" si="56"/>
        <v>73.5</v>
      </c>
      <c r="F608" s="59">
        <f t="shared" si="57"/>
        <v>294</v>
      </c>
      <c r="G608" s="74" t="s">
        <v>794</v>
      </c>
      <c r="H608" s="56" t="s">
        <v>693</v>
      </c>
    </row>
    <row r="609" spans="1:8" ht="14.25" customHeight="1" x14ac:dyDescent="0.2">
      <c r="A609" s="84" t="s">
        <v>656</v>
      </c>
      <c r="B609" s="56" t="s">
        <v>14</v>
      </c>
      <c r="C609" s="85">
        <v>1</v>
      </c>
      <c r="D609" s="86">
        <v>2815</v>
      </c>
      <c r="E609" s="73">
        <f t="shared" si="56"/>
        <v>2955.75</v>
      </c>
      <c r="F609" s="59">
        <f t="shared" si="57"/>
        <v>2955.75</v>
      </c>
      <c r="G609" s="74" t="s">
        <v>794</v>
      </c>
      <c r="H609" s="56" t="s">
        <v>693</v>
      </c>
    </row>
    <row r="610" spans="1:8" ht="14.25" customHeight="1" x14ac:dyDescent="0.2">
      <c r="A610" s="84" t="s">
        <v>657</v>
      </c>
      <c r="B610" s="56" t="s">
        <v>14</v>
      </c>
      <c r="C610" s="85">
        <v>1</v>
      </c>
      <c r="D610" s="86">
        <v>1950</v>
      </c>
      <c r="E610" s="73">
        <f t="shared" si="56"/>
        <v>2047.5</v>
      </c>
      <c r="F610" s="59">
        <f t="shared" si="57"/>
        <v>2047.5</v>
      </c>
      <c r="G610" s="74" t="s">
        <v>794</v>
      </c>
      <c r="H610" s="56" t="s">
        <v>693</v>
      </c>
    </row>
    <row r="611" spans="1:8" ht="14.25" customHeight="1" x14ac:dyDescent="0.2">
      <c r="A611" s="84" t="s">
        <v>658</v>
      </c>
      <c r="B611" s="85" t="s">
        <v>138</v>
      </c>
      <c r="C611" s="85">
        <v>2</v>
      </c>
      <c r="D611" s="86">
        <v>92</v>
      </c>
      <c r="E611" s="73">
        <f t="shared" si="56"/>
        <v>96.6</v>
      </c>
      <c r="F611" s="59">
        <f t="shared" si="57"/>
        <v>193.2</v>
      </c>
      <c r="G611" s="74" t="s">
        <v>794</v>
      </c>
      <c r="H611" s="56" t="s">
        <v>693</v>
      </c>
    </row>
    <row r="612" spans="1:8" ht="14.25" customHeight="1" x14ac:dyDescent="0.2">
      <c r="A612" s="84" t="s">
        <v>659</v>
      </c>
      <c r="B612" s="56" t="s">
        <v>14</v>
      </c>
      <c r="C612" s="85">
        <v>1</v>
      </c>
      <c r="D612" s="86">
        <v>132.47999999999999</v>
      </c>
      <c r="E612" s="73">
        <f t="shared" si="56"/>
        <v>139.10399999999998</v>
      </c>
      <c r="F612" s="59">
        <f t="shared" si="57"/>
        <v>139.10399999999998</v>
      </c>
      <c r="G612" s="74" t="s">
        <v>794</v>
      </c>
      <c r="H612" s="56" t="s">
        <v>693</v>
      </c>
    </row>
    <row r="613" spans="1:8" ht="14.25" customHeight="1" x14ac:dyDescent="0.2">
      <c r="A613" s="84" t="s">
        <v>660</v>
      </c>
      <c r="B613" s="56" t="s">
        <v>14</v>
      </c>
      <c r="C613" s="85">
        <v>3</v>
      </c>
      <c r="D613" s="86">
        <v>37.4</v>
      </c>
      <c r="E613" s="73">
        <f t="shared" si="56"/>
        <v>39.269999999999996</v>
      </c>
      <c r="F613" s="59">
        <f t="shared" si="57"/>
        <v>117.80999999999999</v>
      </c>
      <c r="G613" s="74" t="s">
        <v>794</v>
      </c>
      <c r="H613" s="56" t="s">
        <v>693</v>
      </c>
    </row>
    <row r="614" spans="1:8" ht="14.25" customHeight="1" x14ac:dyDescent="0.2">
      <c r="A614" s="84" t="s">
        <v>661</v>
      </c>
      <c r="B614" s="56" t="s">
        <v>14</v>
      </c>
      <c r="C614" s="85">
        <v>5</v>
      </c>
      <c r="D614" s="86">
        <v>40.14</v>
      </c>
      <c r="E614" s="73">
        <f t="shared" si="56"/>
        <v>42.146999999999998</v>
      </c>
      <c r="F614" s="59">
        <f t="shared" si="57"/>
        <v>210.73499999999999</v>
      </c>
      <c r="G614" s="74" t="s">
        <v>794</v>
      </c>
      <c r="H614" s="56" t="s">
        <v>693</v>
      </c>
    </row>
    <row r="615" spans="1:8" ht="14.25" customHeight="1" x14ac:dyDescent="0.2">
      <c r="A615" s="84" t="s">
        <v>662</v>
      </c>
      <c r="B615" s="56" t="s">
        <v>14</v>
      </c>
      <c r="C615" s="85">
        <v>4</v>
      </c>
      <c r="D615" s="86">
        <v>80.23</v>
      </c>
      <c r="E615" s="73">
        <f t="shared" si="56"/>
        <v>84.241500000000002</v>
      </c>
      <c r="F615" s="59">
        <f t="shared" si="57"/>
        <v>336.96600000000001</v>
      </c>
      <c r="G615" s="74" t="s">
        <v>794</v>
      </c>
      <c r="H615" s="56" t="s">
        <v>693</v>
      </c>
    </row>
    <row r="616" spans="1:8" ht="14.25" customHeight="1" x14ac:dyDescent="0.2">
      <c r="A616" s="84" t="s">
        <v>663</v>
      </c>
      <c r="B616" s="56" t="s">
        <v>14</v>
      </c>
      <c r="C616" s="85">
        <v>3</v>
      </c>
      <c r="D616" s="86">
        <v>85</v>
      </c>
      <c r="E616" s="73">
        <f t="shared" si="56"/>
        <v>89.25</v>
      </c>
      <c r="F616" s="59">
        <f t="shared" si="57"/>
        <v>267.75</v>
      </c>
      <c r="G616" s="74" t="s">
        <v>794</v>
      </c>
      <c r="H616" s="56" t="s">
        <v>693</v>
      </c>
    </row>
    <row r="617" spans="1:8" ht="14.25" customHeight="1" x14ac:dyDescent="0.2">
      <c r="A617" s="84" t="s">
        <v>664</v>
      </c>
      <c r="B617" s="85" t="s">
        <v>164</v>
      </c>
      <c r="C617" s="85">
        <v>3</v>
      </c>
      <c r="D617" s="86">
        <v>170</v>
      </c>
      <c r="E617" s="73">
        <f t="shared" si="56"/>
        <v>178.5</v>
      </c>
      <c r="F617" s="59">
        <f t="shared" si="57"/>
        <v>535.5</v>
      </c>
      <c r="G617" s="74" t="s">
        <v>794</v>
      </c>
      <c r="H617" s="56" t="s">
        <v>693</v>
      </c>
    </row>
    <row r="618" spans="1:8" ht="14.25" customHeight="1" x14ac:dyDescent="0.2">
      <c r="A618" s="84" t="s">
        <v>665</v>
      </c>
      <c r="B618" s="85" t="s">
        <v>164</v>
      </c>
      <c r="C618" s="85">
        <v>6</v>
      </c>
      <c r="D618" s="86">
        <v>1850</v>
      </c>
      <c r="E618" s="73">
        <f t="shared" si="56"/>
        <v>1942.5</v>
      </c>
      <c r="F618" s="59">
        <f t="shared" si="57"/>
        <v>11655</v>
      </c>
      <c r="G618" s="74" t="s">
        <v>794</v>
      </c>
      <c r="H618" s="56" t="s">
        <v>693</v>
      </c>
    </row>
    <row r="619" spans="1:8" ht="14.25" customHeight="1" x14ac:dyDescent="0.2">
      <c r="A619" s="84" t="s">
        <v>666</v>
      </c>
      <c r="B619" s="56" t="s">
        <v>14</v>
      </c>
      <c r="C619" s="85">
        <v>4</v>
      </c>
      <c r="D619" s="86">
        <v>75</v>
      </c>
      <c r="E619" s="73">
        <f t="shared" si="56"/>
        <v>78.75</v>
      </c>
      <c r="F619" s="59">
        <f t="shared" si="57"/>
        <v>315</v>
      </c>
      <c r="G619" s="74" t="s">
        <v>794</v>
      </c>
      <c r="H619" s="56" t="s">
        <v>693</v>
      </c>
    </row>
    <row r="620" spans="1:8" ht="14.25" customHeight="1" x14ac:dyDescent="0.2">
      <c r="A620" s="84" t="s">
        <v>667</v>
      </c>
      <c r="B620" s="56" t="s">
        <v>14</v>
      </c>
      <c r="C620" s="85">
        <v>1</v>
      </c>
      <c r="D620" s="86">
        <v>250</v>
      </c>
      <c r="E620" s="73">
        <f t="shared" si="56"/>
        <v>262.5</v>
      </c>
      <c r="F620" s="59">
        <f t="shared" si="57"/>
        <v>262.5</v>
      </c>
      <c r="G620" s="74" t="s">
        <v>794</v>
      </c>
      <c r="H620" s="56" t="s">
        <v>693</v>
      </c>
    </row>
    <row r="621" spans="1:8" ht="14.25" customHeight="1" x14ac:dyDescent="0.2">
      <c r="A621" s="84" t="s">
        <v>668</v>
      </c>
      <c r="B621" s="56" t="s">
        <v>14</v>
      </c>
      <c r="C621" s="85">
        <v>2</v>
      </c>
      <c r="D621" s="86">
        <v>340.9</v>
      </c>
      <c r="E621" s="73">
        <f t="shared" si="56"/>
        <v>357.94499999999999</v>
      </c>
      <c r="F621" s="59">
        <f t="shared" si="57"/>
        <v>715.89</v>
      </c>
      <c r="G621" s="74" t="s">
        <v>794</v>
      </c>
      <c r="H621" s="56" t="s">
        <v>693</v>
      </c>
    </row>
    <row r="622" spans="1:8" ht="14.25" customHeight="1" x14ac:dyDescent="0.2">
      <c r="A622" s="84" t="s">
        <v>669</v>
      </c>
      <c r="B622" s="56" t="s">
        <v>14</v>
      </c>
      <c r="C622" s="85">
        <v>3</v>
      </c>
      <c r="D622" s="86">
        <v>90</v>
      </c>
      <c r="E622" s="73">
        <f t="shared" si="56"/>
        <v>94.5</v>
      </c>
      <c r="F622" s="59">
        <f t="shared" si="57"/>
        <v>283.5</v>
      </c>
      <c r="G622" s="74" t="s">
        <v>794</v>
      </c>
      <c r="H622" s="56" t="s">
        <v>693</v>
      </c>
    </row>
    <row r="623" spans="1:8" ht="14.25" customHeight="1" x14ac:dyDescent="0.2">
      <c r="A623" s="84" t="s">
        <v>670</v>
      </c>
      <c r="B623" s="56" t="s">
        <v>14</v>
      </c>
      <c r="C623" s="85">
        <v>4</v>
      </c>
      <c r="D623" s="86">
        <v>117.3</v>
      </c>
      <c r="E623" s="73">
        <f t="shared" si="56"/>
        <v>123.16499999999999</v>
      </c>
      <c r="F623" s="59">
        <f t="shared" si="57"/>
        <v>492.65999999999997</v>
      </c>
      <c r="G623" s="74" t="s">
        <v>794</v>
      </c>
      <c r="H623" s="56" t="s">
        <v>693</v>
      </c>
    </row>
    <row r="624" spans="1:8" ht="14.25" customHeight="1" x14ac:dyDescent="0.2">
      <c r="A624" s="84" t="s">
        <v>671</v>
      </c>
      <c r="B624" s="85" t="s">
        <v>164</v>
      </c>
      <c r="C624" s="85">
        <v>3</v>
      </c>
      <c r="D624" s="86">
        <v>45</v>
      </c>
      <c r="E624" s="73">
        <f t="shared" si="56"/>
        <v>47.25</v>
      </c>
      <c r="F624" s="59">
        <f t="shared" si="57"/>
        <v>141.75</v>
      </c>
      <c r="G624" s="74" t="s">
        <v>794</v>
      </c>
      <c r="H624" s="56" t="s">
        <v>693</v>
      </c>
    </row>
    <row r="625" spans="1:8" ht="14.25" customHeight="1" x14ac:dyDescent="0.2">
      <c r="A625" s="84" t="s">
        <v>672</v>
      </c>
      <c r="B625" s="85" t="s">
        <v>164</v>
      </c>
      <c r="C625" s="85">
        <v>5</v>
      </c>
      <c r="D625" s="86">
        <v>80</v>
      </c>
      <c r="E625" s="73">
        <f t="shared" si="56"/>
        <v>84</v>
      </c>
      <c r="F625" s="59">
        <f t="shared" si="57"/>
        <v>420</v>
      </c>
      <c r="G625" s="74" t="s">
        <v>794</v>
      </c>
      <c r="H625" s="56" t="s">
        <v>693</v>
      </c>
    </row>
    <row r="626" spans="1:8" ht="14.25" customHeight="1" x14ac:dyDescent="0.2">
      <c r="A626" s="84" t="s">
        <v>673</v>
      </c>
      <c r="B626" s="56" t="s">
        <v>14</v>
      </c>
      <c r="C626" s="85">
        <v>1</v>
      </c>
      <c r="D626" s="86">
        <v>220</v>
      </c>
      <c r="E626" s="73">
        <f t="shared" si="56"/>
        <v>231</v>
      </c>
      <c r="F626" s="59">
        <f t="shared" si="57"/>
        <v>231</v>
      </c>
      <c r="G626" s="74" t="s">
        <v>794</v>
      </c>
      <c r="H626" s="56" t="s">
        <v>693</v>
      </c>
    </row>
    <row r="627" spans="1:8" ht="14.25" customHeight="1" x14ac:dyDescent="0.2">
      <c r="A627" s="84" t="s">
        <v>674</v>
      </c>
      <c r="B627" s="56" t="s">
        <v>14</v>
      </c>
      <c r="C627" s="85">
        <v>1</v>
      </c>
      <c r="D627" s="86">
        <v>2500</v>
      </c>
      <c r="E627" s="73">
        <f t="shared" si="56"/>
        <v>2625</v>
      </c>
      <c r="F627" s="59">
        <f t="shared" si="57"/>
        <v>2625</v>
      </c>
      <c r="G627" s="74" t="s">
        <v>794</v>
      </c>
      <c r="H627" s="56" t="s">
        <v>693</v>
      </c>
    </row>
    <row r="628" spans="1:8" ht="14.25" customHeight="1" x14ac:dyDescent="0.2">
      <c r="A628" s="84" t="s">
        <v>675</v>
      </c>
      <c r="B628" s="56" t="s">
        <v>14</v>
      </c>
      <c r="C628" s="85">
        <v>10</v>
      </c>
      <c r="D628" s="86">
        <v>85</v>
      </c>
      <c r="E628" s="73">
        <f t="shared" si="56"/>
        <v>89.25</v>
      </c>
      <c r="F628" s="59">
        <f t="shared" si="57"/>
        <v>892.5</v>
      </c>
      <c r="G628" s="74" t="s">
        <v>794</v>
      </c>
      <c r="H628" s="56" t="s">
        <v>693</v>
      </c>
    </row>
    <row r="629" spans="1:8" ht="14.25" customHeight="1" x14ac:dyDescent="0.2">
      <c r="A629" s="84" t="s">
        <v>676</v>
      </c>
      <c r="B629" s="56" t="s">
        <v>14</v>
      </c>
      <c r="C629" s="85">
        <v>1</v>
      </c>
      <c r="D629" s="86">
        <v>1450</v>
      </c>
      <c r="E629" s="73">
        <f t="shared" si="56"/>
        <v>1522.5</v>
      </c>
      <c r="F629" s="59">
        <f t="shared" si="57"/>
        <v>1522.5</v>
      </c>
      <c r="G629" s="74" t="s">
        <v>794</v>
      </c>
      <c r="H629" s="56" t="s">
        <v>693</v>
      </c>
    </row>
    <row r="630" spans="1:8" ht="14.25" customHeight="1" x14ac:dyDescent="0.2">
      <c r="A630" s="84" t="s">
        <v>677</v>
      </c>
      <c r="B630" s="56" t="s">
        <v>14</v>
      </c>
      <c r="C630" s="85">
        <v>1</v>
      </c>
      <c r="D630" s="86">
        <v>82</v>
      </c>
      <c r="E630" s="73">
        <f t="shared" si="56"/>
        <v>86.1</v>
      </c>
      <c r="F630" s="59">
        <f t="shared" si="57"/>
        <v>86.1</v>
      </c>
      <c r="G630" s="74" t="s">
        <v>794</v>
      </c>
      <c r="H630" s="56" t="s">
        <v>693</v>
      </c>
    </row>
    <row r="631" spans="1:8" ht="14.25" customHeight="1" x14ac:dyDescent="0.2">
      <c r="A631" s="84" t="s">
        <v>678</v>
      </c>
      <c r="B631" s="56" t="s">
        <v>14</v>
      </c>
      <c r="C631" s="85">
        <v>1</v>
      </c>
      <c r="D631" s="86">
        <v>595</v>
      </c>
      <c r="E631" s="73">
        <f t="shared" si="56"/>
        <v>624.75</v>
      </c>
      <c r="F631" s="59">
        <f t="shared" si="57"/>
        <v>624.75</v>
      </c>
      <c r="G631" s="74" t="s">
        <v>794</v>
      </c>
      <c r="H631" s="56" t="s">
        <v>693</v>
      </c>
    </row>
    <row r="632" spans="1:8" ht="14.25" customHeight="1" x14ac:dyDescent="0.2">
      <c r="A632" s="84" t="s">
        <v>679</v>
      </c>
      <c r="B632" s="85" t="s">
        <v>140</v>
      </c>
      <c r="C632" s="85">
        <v>1</v>
      </c>
      <c r="D632" s="86">
        <v>35</v>
      </c>
      <c r="E632" s="73">
        <f t="shared" si="56"/>
        <v>36.75</v>
      </c>
      <c r="F632" s="59">
        <f t="shared" si="57"/>
        <v>36.75</v>
      </c>
      <c r="G632" s="74" t="s">
        <v>794</v>
      </c>
      <c r="H632" s="56" t="s">
        <v>693</v>
      </c>
    </row>
    <row r="633" spans="1:8" ht="14.25" customHeight="1" x14ac:dyDescent="0.2">
      <c r="A633" s="84" t="s">
        <v>680</v>
      </c>
      <c r="B633" s="56" t="s">
        <v>14</v>
      </c>
      <c r="C633" s="85">
        <v>1</v>
      </c>
      <c r="D633" s="86">
        <v>790</v>
      </c>
      <c r="E633" s="73">
        <f t="shared" si="56"/>
        <v>829.5</v>
      </c>
      <c r="F633" s="59">
        <f t="shared" si="57"/>
        <v>829.5</v>
      </c>
      <c r="G633" s="74" t="s">
        <v>794</v>
      </c>
      <c r="H633" s="56" t="s">
        <v>693</v>
      </c>
    </row>
    <row r="634" spans="1:8" ht="14.25" customHeight="1" x14ac:dyDescent="0.2">
      <c r="A634" s="84" t="s">
        <v>681</v>
      </c>
      <c r="B634" s="56" t="s">
        <v>14</v>
      </c>
      <c r="C634" s="85">
        <v>1</v>
      </c>
      <c r="D634" s="86">
        <v>250</v>
      </c>
      <c r="E634" s="73">
        <f t="shared" si="56"/>
        <v>262.5</v>
      </c>
      <c r="F634" s="59">
        <f t="shared" si="57"/>
        <v>262.5</v>
      </c>
      <c r="G634" s="74" t="s">
        <v>794</v>
      </c>
      <c r="H634" s="56" t="s">
        <v>693</v>
      </c>
    </row>
    <row r="635" spans="1:8" ht="14.25" customHeight="1" x14ac:dyDescent="0.2">
      <c r="A635" s="84" t="s">
        <v>682</v>
      </c>
      <c r="B635" s="56" t="s">
        <v>14</v>
      </c>
      <c r="C635" s="85">
        <v>1</v>
      </c>
      <c r="D635" s="86">
        <v>85</v>
      </c>
      <c r="E635" s="73">
        <f t="shared" si="56"/>
        <v>89.25</v>
      </c>
      <c r="F635" s="59">
        <f t="shared" si="57"/>
        <v>89.25</v>
      </c>
      <c r="G635" s="74" t="s">
        <v>794</v>
      </c>
      <c r="H635" s="56" t="s">
        <v>693</v>
      </c>
    </row>
    <row r="636" spans="1:8" ht="14.25" customHeight="1" x14ac:dyDescent="0.2">
      <c r="A636" s="84" t="s">
        <v>683</v>
      </c>
      <c r="B636" s="56" t="s">
        <v>14</v>
      </c>
      <c r="C636" s="85">
        <v>1</v>
      </c>
      <c r="D636" s="86">
        <v>88.9</v>
      </c>
      <c r="E636" s="73">
        <f t="shared" si="56"/>
        <v>93.344999999999999</v>
      </c>
      <c r="F636" s="59">
        <f t="shared" si="57"/>
        <v>93.344999999999999</v>
      </c>
      <c r="G636" s="74" t="s">
        <v>794</v>
      </c>
      <c r="H636" s="56" t="s">
        <v>693</v>
      </c>
    </row>
    <row r="637" spans="1:8" ht="14.25" customHeight="1" x14ac:dyDescent="0.2">
      <c r="A637" s="84" t="s">
        <v>684</v>
      </c>
      <c r="B637" s="56" t="s">
        <v>14</v>
      </c>
      <c r="C637" s="85">
        <v>4</v>
      </c>
      <c r="D637" s="86">
        <v>51</v>
      </c>
      <c r="E637" s="73">
        <f t="shared" si="56"/>
        <v>53.55</v>
      </c>
      <c r="F637" s="59">
        <f t="shared" si="57"/>
        <v>214.2</v>
      </c>
      <c r="G637" s="74" t="s">
        <v>794</v>
      </c>
      <c r="H637" s="56" t="s">
        <v>693</v>
      </c>
    </row>
    <row r="638" spans="1:8" ht="14.25" customHeight="1" x14ac:dyDescent="0.2">
      <c r="A638" s="84" t="s">
        <v>685</v>
      </c>
      <c r="B638" s="56" t="s">
        <v>14</v>
      </c>
      <c r="C638" s="85">
        <v>4</v>
      </c>
      <c r="D638" s="86">
        <v>102</v>
      </c>
      <c r="E638" s="73">
        <f t="shared" si="56"/>
        <v>107.1</v>
      </c>
      <c r="F638" s="59">
        <f t="shared" si="57"/>
        <v>428.4</v>
      </c>
      <c r="G638" s="74" t="s">
        <v>794</v>
      </c>
      <c r="H638" s="56" t="s">
        <v>693</v>
      </c>
    </row>
    <row r="639" spans="1:8" ht="14.25" customHeight="1" x14ac:dyDescent="0.2">
      <c r="A639" s="84" t="s">
        <v>686</v>
      </c>
      <c r="B639" s="56" t="s">
        <v>14</v>
      </c>
      <c r="C639" s="85">
        <v>1</v>
      </c>
      <c r="D639" s="86">
        <v>795</v>
      </c>
      <c r="E639" s="73">
        <f t="shared" si="56"/>
        <v>834.75</v>
      </c>
      <c r="F639" s="59">
        <f t="shared" si="57"/>
        <v>834.75</v>
      </c>
      <c r="G639" s="74" t="s">
        <v>794</v>
      </c>
      <c r="H639" s="56" t="s">
        <v>693</v>
      </c>
    </row>
    <row r="640" spans="1:8" ht="14.25" customHeight="1" x14ac:dyDescent="0.2">
      <c r="A640" s="84" t="s">
        <v>687</v>
      </c>
      <c r="B640" s="56" t="s">
        <v>14</v>
      </c>
      <c r="C640" s="85">
        <v>1</v>
      </c>
      <c r="D640" s="86">
        <v>1280</v>
      </c>
      <c r="E640" s="73">
        <f t="shared" si="56"/>
        <v>1344</v>
      </c>
      <c r="F640" s="59">
        <f t="shared" si="57"/>
        <v>1344</v>
      </c>
      <c r="G640" s="74" t="s">
        <v>794</v>
      </c>
      <c r="H640" s="56" t="s">
        <v>693</v>
      </c>
    </row>
    <row r="641" spans="1:8" ht="14.25" customHeight="1" x14ac:dyDescent="0.2">
      <c r="A641" s="84" t="s">
        <v>688</v>
      </c>
      <c r="B641" s="56" t="s">
        <v>14</v>
      </c>
      <c r="C641" s="85">
        <v>1</v>
      </c>
      <c r="D641" s="86">
        <v>950</v>
      </c>
      <c r="E641" s="73">
        <f t="shared" si="56"/>
        <v>997.5</v>
      </c>
      <c r="F641" s="59">
        <f t="shared" si="57"/>
        <v>997.5</v>
      </c>
      <c r="G641" s="74" t="s">
        <v>794</v>
      </c>
      <c r="H641" s="56" t="s">
        <v>693</v>
      </c>
    </row>
    <row r="642" spans="1:8" ht="14.25" customHeight="1" x14ac:dyDescent="0.2">
      <c r="A642" s="84" t="s">
        <v>689</v>
      </c>
      <c r="B642" s="56" t="s">
        <v>14</v>
      </c>
      <c r="C642" s="85">
        <v>1</v>
      </c>
      <c r="D642" s="86">
        <v>482</v>
      </c>
      <c r="E642" s="73">
        <f t="shared" si="56"/>
        <v>506.1</v>
      </c>
      <c r="F642" s="59">
        <f t="shared" si="57"/>
        <v>506.1</v>
      </c>
      <c r="G642" s="74" t="s">
        <v>794</v>
      </c>
      <c r="H642" s="56" t="s">
        <v>693</v>
      </c>
    </row>
    <row r="643" spans="1:8" ht="14.25" customHeight="1" x14ac:dyDescent="0.2">
      <c r="A643" s="84" t="s">
        <v>690</v>
      </c>
      <c r="B643" s="56" t="s">
        <v>14</v>
      </c>
      <c r="C643" s="85">
        <v>4</v>
      </c>
      <c r="D643" s="86">
        <v>42.63</v>
      </c>
      <c r="E643" s="73">
        <f t="shared" si="56"/>
        <v>44.761500000000005</v>
      </c>
      <c r="F643" s="59">
        <f t="shared" si="57"/>
        <v>179.04600000000002</v>
      </c>
      <c r="G643" s="74" t="s">
        <v>794</v>
      </c>
      <c r="H643" s="56" t="s">
        <v>693</v>
      </c>
    </row>
    <row r="644" spans="1:8" ht="14.25" customHeight="1" x14ac:dyDescent="0.2">
      <c r="A644" s="84" t="s">
        <v>691</v>
      </c>
      <c r="B644" s="85" t="s">
        <v>164</v>
      </c>
      <c r="C644" s="85">
        <v>5</v>
      </c>
      <c r="D644" s="86">
        <v>350</v>
      </c>
      <c r="E644" s="73">
        <f t="shared" si="56"/>
        <v>367.5</v>
      </c>
      <c r="F644" s="59">
        <f t="shared" si="57"/>
        <v>1837.5</v>
      </c>
      <c r="G644" s="74" t="s">
        <v>794</v>
      </c>
      <c r="H644" s="56" t="s">
        <v>693</v>
      </c>
    </row>
    <row r="645" spans="1:8" ht="14.25" customHeight="1" x14ac:dyDescent="0.2">
      <c r="A645" s="84" t="s">
        <v>692</v>
      </c>
      <c r="B645" s="56" t="s">
        <v>14</v>
      </c>
      <c r="C645" s="85">
        <v>1</v>
      </c>
      <c r="D645" s="86">
        <v>230.4</v>
      </c>
      <c r="E645" s="73">
        <f t="shared" si="56"/>
        <v>241.92000000000002</v>
      </c>
      <c r="F645" s="59">
        <f t="shared" si="57"/>
        <v>241.92000000000002</v>
      </c>
      <c r="G645" s="74" t="s">
        <v>794</v>
      </c>
      <c r="H645" s="56" t="s">
        <v>693</v>
      </c>
    </row>
    <row r="646" spans="1:8" ht="14.25" customHeight="1" x14ac:dyDescent="0.2">
      <c r="A646" s="84" t="s">
        <v>615</v>
      </c>
      <c r="B646" s="56" t="s">
        <v>14</v>
      </c>
      <c r="C646" s="85">
        <v>1</v>
      </c>
      <c r="D646" s="108">
        <v>2322</v>
      </c>
      <c r="E646" s="73">
        <f t="shared" si="56"/>
        <v>2438.1</v>
      </c>
      <c r="F646" s="59">
        <f t="shared" si="57"/>
        <v>2438.1</v>
      </c>
      <c r="G646" s="74" t="s">
        <v>794</v>
      </c>
      <c r="H646" s="56" t="s">
        <v>636</v>
      </c>
    </row>
    <row r="647" spans="1:8" ht="14.25" customHeight="1" x14ac:dyDescent="0.2">
      <c r="A647" s="84" t="s">
        <v>616</v>
      </c>
      <c r="B647" s="56" t="s">
        <v>14</v>
      </c>
      <c r="C647" s="85">
        <v>1</v>
      </c>
      <c r="D647" s="108">
        <v>890</v>
      </c>
      <c r="E647" s="73">
        <f t="shared" si="56"/>
        <v>934.5</v>
      </c>
      <c r="F647" s="59">
        <f t="shared" si="57"/>
        <v>934.5</v>
      </c>
      <c r="G647" s="74" t="s">
        <v>794</v>
      </c>
      <c r="H647" s="56" t="s">
        <v>636</v>
      </c>
    </row>
    <row r="648" spans="1:8" ht="14.25" customHeight="1" x14ac:dyDescent="0.2">
      <c r="A648" s="84" t="s">
        <v>617</v>
      </c>
      <c r="B648" s="56" t="s">
        <v>14</v>
      </c>
      <c r="C648" s="85">
        <v>8</v>
      </c>
      <c r="D648" s="108">
        <v>901</v>
      </c>
      <c r="E648" s="73">
        <f t="shared" si="56"/>
        <v>946.05</v>
      </c>
      <c r="F648" s="59">
        <f t="shared" si="57"/>
        <v>7568.4</v>
      </c>
      <c r="G648" s="74" t="s">
        <v>794</v>
      </c>
      <c r="H648" s="56" t="s">
        <v>636</v>
      </c>
    </row>
    <row r="649" spans="1:8" ht="14.25" customHeight="1" x14ac:dyDescent="0.2">
      <c r="A649" s="84" t="s">
        <v>618</v>
      </c>
      <c r="B649" s="56" t="s">
        <v>14</v>
      </c>
      <c r="C649" s="85">
        <v>5</v>
      </c>
      <c r="D649" s="108">
        <v>159</v>
      </c>
      <c r="E649" s="73">
        <f t="shared" ref="E649:E695" si="58">D649*5%+D649</f>
        <v>166.95</v>
      </c>
      <c r="F649" s="59">
        <f t="shared" ref="F649:F699" si="59">C649*E649</f>
        <v>834.75</v>
      </c>
      <c r="G649" s="74" t="s">
        <v>794</v>
      </c>
      <c r="H649" s="56" t="s">
        <v>636</v>
      </c>
    </row>
    <row r="650" spans="1:8" ht="14.25" customHeight="1" x14ac:dyDescent="0.2">
      <c r="A650" s="84" t="s">
        <v>619</v>
      </c>
      <c r="B650" s="56" t="s">
        <v>14</v>
      </c>
      <c r="C650" s="85">
        <v>2</v>
      </c>
      <c r="D650" s="108">
        <v>322</v>
      </c>
      <c r="E650" s="73">
        <f t="shared" si="58"/>
        <v>338.1</v>
      </c>
      <c r="F650" s="59">
        <f t="shared" si="59"/>
        <v>676.2</v>
      </c>
      <c r="G650" s="74" t="s">
        <v>794</v>
      </c>
      <c r="H650" s="56" t="s">
        <v>636</v>
      </c>
    </row>
    <row r="651" spans="1:8" ht="14.25" customHeight="1" x14ac:dyDescent="0.2">
      <c r="A651" s="84" t="s">
        <v>620</v>
      </c>
      <c r="B651" s="56" t="s">
        <v>14</v>
      </c>
      <c r="C651" s="85">
        <v>8</v>
      </c>
      <c r="D651" s="108">
        <v>446</v>
      </c>
      <c r="E651" s="73">
        <f t="shared" si="58"/>
        <v>468.3</v>
      </c>
      <c r="F651" s="59">
        <f t="shared" si="59"/>
        <v>3746.4</v>
      </c>
      <c r="G651" s="74" t="s">
        <v>794</v>
      </c>
      <c r="H651" s="56" t="s">
        <v>636</v>
      </c>
    </row>
    <row r="652" spans="1:8" ht="14.25" customHeight="1" x14ac:dyDescent="0.2">
      <c r="A652" s="84" t="s">
        <v>621</v>
      </c>
      <c r="B652" s="56" t="s">
        <v>14</v>
      </c>
      <c r="C652" s="85">
        <v>4</v>
      </c>
      <c r="D652" s="108">
        <v>715</v>
      </c>
      <c r="E652" s="73">
        <f t="shared" si="58"/>
        <v>750.75</v>
      </c>
      <c r="F652" s="59">
        <f t="shared" si="59"/>
        <v>3003</v>
      </c>
      <c r="G652" s="74" t="s">
        <v>794</v>
      </c>
      <c r="H652" s="56" t="s">
        <v>636</v>
      </c>
    </row>
    <row r="653" spans="1:8" ht="14.25" customHeight="1" x14ac:dyDescent="0.2">
      <c r="A653" s="84" t="s">
        <v>622</v>
      </c>
      <c r="B653" s="56" t="s">
        <v>14</v>
      </c>
      <c r="C653" s="85">
        <v>32</v>
      </c>
      <c r="D653" s="108">
        <v>145</v>
      </c>
      <c r="E653" s="73">
        <f t="shared" si="58"/>
        <v>152.25</v>
      </c>
      <c r="F653" s="59">
        <f t="shared" si="59"/>
        <v>4872</v>
      </c>
      <c r="G653" s="74" t="s">
        <v>794</v>
      </c>
      <c r="H653" s="56" t="s">
        <v>636</v>
      </c>
    </row>
    <row r="654" spans="1:8" ht="14.25" customHeight="1" x14ac:dyDescent="0.2">
      <c r="A654" s="84" t="s">
        <v>623</v>
      </c>
      <c r="B654" s="56" t="s">
        <v>14</v>
      </c>
      <c r="C654" s="85">
        <v>15</v>
      </c>
      <c r="D654" s="108">
        <v>38.659999999999997</v>
      </c>
      <c r="E654" s="73">
        <f t="shared" si="58"/>
        <v>40.592999999999996</v>
      </c>
      <c r="F654" s="59">
        <f t="shared" si="59"/>
        <v>608.89499999999998</v>
      </c>
      <c r="G654" s="74" t="s">
        <v>794</v>
      </c>
      <c r="H654" s="56" t="s">
        <v>636</v>
      </c>
    </row>
    <row r="655" spans="1:8" ht="14.25" customHeight="1" x14ac:dyDescent="0.2">
      <c r="A655" s="84" t="s">
        <v>624</v>
      </c>
      <c r="B655" s="56" t="s">
        <v>14</v>
      </c>
      <c r="C655" s="85">
        <v>5</v>
      </c>
      <c r="D655" s="108">
        <v>46.6</v>
      </c>
      <c r="E655" s="73">
        <f t="shared" si="58"/>
        <v>48.93</v>
      </c>
      <c r="F655" s="59">
        <f t="shared" si="59"/>
        <v>244.65</v>
      </c>
      <c r="G655" s="74" t="s">
        <v>794</v>
      </c>
      <c r="H655" s="56" t="s">
        <v>636</v>
      </c>
    </row>
    <row r="656" spans="1:8" ht="14.25" customHeight="1" x14ac:dyDescent="0.2">
      <c r="A656" s="82" t="s">
        <v>695</v>
      </c>
      <c r="B656" s="56" t="s">
        <v>14</v>
      </c>
      <c r="C656" s="57">
        <v>2</v>
      </c>
      <c r="D656" s="109">
        <v>7900</v>
      </c>
      <c r="E656" s="73">
        <f t="shared" si="58"/>
        <v>8295</v>
      </c>
      <c r="F656" s="59">
        <f t="shared" si="59"/>
        <v>16590</v>
      </c>
      <c r="G656" s="74" t="s">
        <v>794</v>
      </c>
      <c r="H656" s="56" t="s">
        <v>636</v>
      </c>
    </row>
    <row r="657" spans="1:8" ht="14.25" customHeight="1" x14ac:dyDescent="0.2">
      <c r="A657" s="84" t="s">
        <v>625</v>
      </c>
      <c r="B657" s="56" t="s">
        <v>14</v>
      </c>
      <c r="C657" s="85">
        <v>5</v>
      </c>
      <c r="D657" s="108">
        <v>895</v>
      </c>
      <c r="E657" s="73">
        <f t="shared" si="58"/>
        <v>939.75</v>
      </c>
      <c r="F657" s="59">
        <f t="shared" si="59"/>
        <v>4698.75</v>
      </c>
      <c r="G657" s="74" t="s">
        <v>794</v>
      </c>
      <c r="H657" s="56" t="s">
        <v>636</v>
      </c>
    </row>
    <row r="658" spans="1:8" ht="14.25" customHeight="1" x14ac:dyDescent="0.2">
      <c r="A658" s="84" t="s">
        <v>626</v>
      </c>
      <c r="B658" s="56" t="s">
        <v>14</v>
      </c>
      <c r="C658" s="85">
        <v>2</v>
      </c>
      <c r="D658" s="108">
        <v>369</v>
      </c>
      <c r="E658" s="73">
        <f t="shared" si="58"/>
        <v>387.45</v>
      </c>
      <c r="F658" s="59">
        <f t="shared" si="59"/>
        <v>774.9</v>
      </c>
      <c r="G658" s="74" t="s">
        <v>794</v>
      </c>
      <c r="H658" s="56" t="s">
        <v>636</v>
      </c>
    </row>
    <row r="659" spans="1:8" ht="14.25" customHeight="1" x14ac:dyDescent="0.2">
      <c r="A659" s="82" t="s">
        <v>696</v>
      </c>
      <c r="B659" s="56" t="s">
        <v>14</v>
      </c>
      <c r="C659" s="57">
        <v>100</v>
      </c>
      <c r="D659" s="109">
        <v>5.05</v>
      </c>
      <c r="E659" s="73">
        <f t="shared" si="58"/>
        <v>5.3025000000000002</v>
      </c>
      <c r="F659" s="59">
        <f t="shared" si="59"/>
        <v>530.25</v>
      </c>
      <c r="G659" s="74" t="s">
        <v>794</v>
      </c>
      <c r="H659" s="56" t="s">
        <v>636</v>
      </c>
    </row>
    <row r="660" spans="1:8" ht="14.25" customHeight="1" x14ac:dyDescent="0.2">
      <c r="A660" s="84" t="s">
        <v>627</v>
      </c>
      <c r="B660" s="56" t="s">
        <v>14</v>
      </c>
      <c r="C660" s="85">
        <v>5</v>
      </c>
      <c r="D660" s="108">
        <v>47</v>
      </c>
      <c r="E660" s="73">
        <f t="shared" si="58"/>
        <v>49.35</v>
      </c>
      <c r="F660" s="59">
        <f t="shared" si="59"/>
        <v>246.75</v>
      </c>
      <c r="G660" s="74" t="s">
        <v>794</v>
      </c>
      <c r="H660" s="56" t="s">
        <v>636</v>
      </c>
    </row>
    <row r="661" spans="1:8" ht="14.25" customHeight="1" x14ac:dyDescent="0.2">
      <c r="A661" s="84" t="s">
        <v>628</v>
      </c>
      <c r="B661" s="56" t="s">
        <v>14</v>
      </c>
      <c r="C661" s="85">
        <v>7</v>
      </c>
      <c r="D661" s="108">
        <v>915.72</v>
      </c>
      <c r="E661" s="73">
        <f t="shared" si="58"/>
        <v>961.50600000000009</v>
      </c>
      <c r="F661" s="59">
        <f t="shared" si="59"/>
        <v>6730.5420000000004</v>
      </c>
      <c r="G661" s="74" t="s">
        <v>794</v>
      </c>
      <c r="H661" s="56" t="s">
        <v>636</v>
      </c>
    </row>
    <row r="662" spans="1:8" ht="14.25" customHeight="1" x14ac:dyDescent="0.2">
      <c r="A662" s="84" t="s">
        <v>629</v>
      </c>
      <c r="B662" s="56" t="s">
        <v>14</v>
      </c>
      <c r="C662" s="85">
        <v>1</v>
      </c>
      <c r="D662" s="108">
        <v>2467</v>
      </c>
      <c r="E662" s="73">
        <f t="shared" si="58"/>
        <v>2590.35</v>
      </c>
      <c r="F662" s="59">
        <f t="shared" si="59"/>
        <v>2590.35</v>
      </c>
      <c r="G662" s="74" t="s">
        <v>794</v>
      </c>
      <c r="H662" s="56" t="s">
        <v>636</v>
      </c>
    </row>
    <row r="663" spans="1:8" ht="14.25" customHeight="1" x14ac:dyDescent="0.2">
      <c r="A663" s="84" t="s">
        <v>630</v>
      </c>
      <c r="B663" s="56" t="s">
        <v>14</v>
      </c>
      <c r="C663" s="85">
        <v>5</v>
      </c>
      <c r="D663" s="108">
        <v>791.8</v>
      </c>
      <c r="E663" s="73">
        <f t="shared" si="58"/>
        <v>831.39</v>
      </c>
      <c r="F663" s="59">
        <f t="shared" si="59"/>
        <v>4156.95</v>
      </c>
      <c r="G663" s="74" t="s">
        <v>794</v>
      </c>
      <c r="H663" s="56" t="s">
        <v>636</v>
      </c>
    </row>
    <row r="664" spans="1:8" ht="14.25" customHeight="1" x14ac:dyDescent="0.2">
      <c r="A664" s="84" t="s">
        <v>631</v>
      </c>
      <c r="B664" s="56" t="s">
        <v>14</v>
      </c>
      <c r="C664" s="85">
        <v>4</v>
      </c>
      <c r="D664" s="108">
        <v>492</v>
      </c>
      <c r="E664" s="73">
        <f t="shared" si="58"/>
        <v>516.6</v>
      </c>
      <c r="F664" s="59">
        <f t="shared" si="59"/>
        <v>2066.4</v>
      </c>
      <c r="G664" s="74" t="s">
        <v>794</v>
      </c>
      <c r="H664" s="56" t="s">
        <v>636</v>
      </c>
    </row>
    <row r="665" spans="1:8" ht="14.25" customHeight="1" x14ac:dyDescent="0.2">
      <c r="A665" s="84" t="s">
        <v>632</v>
      </c>
      <c r="B665" s="56" t="s">
        <v>14</v>
      </c>
      <c r="C665" s="85">
        <v>6</v>
      </c>
      <c r="D665" s="108">
        <v>527</v>
      </c>
      <c r="E665" s="73">
        <f t="shared" si="58"/>
        <v>553.35</v>
      </c>
      <c r="F665" s="59">
        <f t="shared" si="59"/>
        <v>3320.1000000000004</v>
      </c>
      <c r="G665" s="74" t="s">
        <v>794</v>
      </c>
      <c r="H665" s="56" t="s">
        <v>636</v>
      </c>
    </row>
    <row r="666" spans="1:8" ht="14.25" customHeight="1" x14ac:dyDescent="0.2">
      <c r="A666" s="84" t="s">
        <v>633</v>
      </c>
      <c r="B666" s="56" t="s">
        <v>14</v>
      </c>
      <c r="C666" s="85">
        <v>1</v>
      </c>
      <c r="D666" s="108">
        <v>1119</v>
      </c>
      <c r="E666" s="73">
        <f t="shared" si="58"/>
        <v>1174.95</v>
      </c>
      <c r="F666" s="59">
        <f t="shared" si="59"/>
        <v>1174.95</v>
      </c>
      <c r="G666" s="74" t="s">
        <v>794</v>
      </c>
      <c r="H666" s="56" t="s">
        <v>636</v>
      </c>
    </row>
    <row r="667" spans="1:8" ht="14.25" customHeight="1" x14ac:dyDescent="0.2">
      <c r="A667" s="84" t="s">
        <v>634</v>
      </c>
      <c r="B667" s="56" t="s">
        <v>14</v>
      </c>
      <c r="C667" s="85">
        <v>2</v>
      </c>
      <c r="D667" s="108">
        <v>252</v>
      </c>
      <c r="E667" s="73">
        <f t="shared" si="58"/>
        <v>264.60000000000002</v>
      </c>
      <c r="F667" s="59">
        <f t="shared" si="59"/>
        <v>529.20000000000005</v>
      </c>
      <c r="G667" s="74" t="s">
        <v>794</v>
      </c>
      <c r="H667" s="56" t="s">
        <v>636</v>
      </c>
    </row>
    <row r="668" spans="1:8" ht="14.25" customHeight="1" x14ac:dyDescent="0.2">
      <c r="A668" s="110" t="s">
        <v>635</v>
      </c>
      <c r="B668" s="92" t="s">
        <v>14</v>
      </c>
      <c r="C668" s="111">
        <v>10</v>
      </c>
      <c r="D668" s="112">
        <v>33.9</v>
      </c>
      <c r="E668" s="73">
        <f t="shared" si="58"/>
        <v>35.594999999999999</v>
      </c>
      <c r="F668" s="59">
        <f t="shared" si="59"/>
        <v>355.95</v>
      </c>
      <c r="G668" s="74" t="s">
        <v>794</v>
      </c>
      <c r="H668" s="56" t="s">
        <v>636</v>
      </c>
    </row>
    <row r="669" spans="1:8" ht="14.25" customHeight="1" x14ac:dyDescent="0.2">
      <c r="A669" s="55" t="s">
        <v>705</v>
      </c>
      <c r="B669" s="92" t="s">
        <v>14</v>
      </c>
      <c r="C669" s="57">
        <v>600</v>
      </c>
      <c r="D669" s="108">
        <v>6.51</v>
      </c>
      <c r="E669" s="73">
        <f t="shared" si="58"/>
        <v>6.8354999999999997</v>
      </c>
      <c r="F669" s="59">
        <f t="shared" si="59"/>
        <v>4101.3</v>
      </c>
      <c r="G669" s="74" t="s">
        <v>794</v>
      </c>
      <c r="H669" s="56" t="s">
        <v>700</v>
      </c>
    </row>
    <row r="670" spans="1:8" ht="14.25" customHeight="1" x14ac:dyDescent="0.2">
      <c r="A670" s="55" t="s">
        <v>712</v>
      </c>
      <c r="B670" s="92" t="s">
        <v>14</v>
      </c>
      <c r="C670" s="57">
        <v>10</v>
      </c>
      <c r="D670" s="108">
        <v>86</v>
      </c>
      <c r="E670" s="73">
        <f t="shared" si="58"/>
        <v>90.3</v>
      </c>
      <c r="F670" s="59">
        <f t="shared" si="59"/>
        <v>903</v>
      </c>
      <c r="G670" s="74" t="s">
        <v>794</v>
      </c>
      <c r="H670" s="56" t="s">
        <v>700</v>
      </c>
    </row>
    <row r="671" spans="1:8" ht="14.25" customHeight="1" x14ac:dyDescent="0.2">
      <c r="A671" s="104" t="s">
        <v>699</v>
      </c>
      <c r="B671" s="92" t="s">
        <v>14</v>
      </c>
      <c r="C671" s="101">
        <v>10</v>
      </c>
      <c r="D671" s="93">
        <v>17</v>
      </c>
      <c r="E671" s="73">
        <f t="shared" si="58"/>
        <v>17.850000000000001</v>
      </c>
      <c r="F671" s="59">
        <f t="shared" si="59"/>
        <v>178.5</v>
      </c>
      <c r="G671" s="74" t="s">
        <v>794</v>
      </c>
      <c r="H671" s="56" t="s">
        <v>700</v>
      </c>
    </row>
    <row r="672" spans="1:8" ht="14.25" customHeight="1" x14ac:dyDescent="0.2">
      <c r="A672" s="55" t="s">
        <v>724</v>
      </c>
      <c r="B672" s="92" t="s">
        <v>14</v>
      </c>
      <c r="C672" s="57">
        <v>30</v>
      </c>
      <c r="D672" s="108">
        <v>5.25</v>
      </c>
      <c r="E672" s="73">
        <f t="shared" si="58"/>
        <v>5.5125000000000002</v>
      </c>
      <c r="F672" s="59">
        <f t="shared" si="59"/>
        <v>165.375</v>
      </c>
      <c r="G672" s="74" t="s">
        <v>794</v>
      </c>
      <c r="H672" s="56" t="s">
        <v>700</v>
      </c>
    </row>
    <row r="673" spans="1:8" ht="14.25" customHeight="1" x14ac:dyDescent="0.2">
      <c r="A673" s="55" t="s">
        <v>701</v>
      </c>
      <c r="B673" s="92" t="s">
        <v>14</v>
      </c>
      <c r="C673" s="57">
        <v>1000</v>
      </c>
      <c r="D673" s="108">
        <v>6.51</v>
      </c>
      <c r="E673" s="73">
        <f t="shared" si="58"/>
        <v>6.8354999999999997</v>
      </c>
      <c r="F673" s="59">
        <f t="shared" si="59"/>
        <v>6835.5</v>
      </c>
      <c r="G673" s="74" t="s">
        <v>794</v>
      </c>
      <c r="H673" s="56" t="s">
        <v>700</v>
      </c>
    </row>
    <row r="674" spans="1:8" ht="14.25" customHeight="1" x14ac:dyDescent="0.2">
      <c r="A674" s="55" t="s">
        <v>703</v>
      </c>
      <c r="B674" s="92" t="s">
        <v>14</v>
      </c>
      <c r="C674" s="57">
        <v>300</v>
      </c>
      <c r="D674" s="108">
        <v>6.51</v>
      </c>
      <c r="E674" s="73">
        <f t="shared" si="58"/>
        <v>6.8354999999999997</v>
      </c>
      <c r="F674" s="59">
        <f t="shared" si="59"/>
        <v>2050.65</v>
      </c>
      <c r="G674" s="74" t="s">
        <v>794</v>
      </c>
      <c r="H674" s="56" t="s">
        <v>700</v>
      </c>
    </row>
    <row r="675" spans="1:8" ht="14.25" customHeight="1" x14ac:dyDescent="0.2">
      <c r="A675" s="55" t="s">
        <v>702</v>
      </c>
      <c r="B675" s="92" t="s">
        <v>14</v>
      </c>
      <c r="C675" s="57">
        <v>1850</v>
      </c>
      <c r="D675" s="108">
        <v>6.51</v>
      </c>
      <c r="E675" s="73">
        <f t="shared" si="58"/>
        <v>6.8354999999999997</v>
      </c>
      <c r="F675" s="59">
        <f t="shared" si="59"/>
        <v>12645.674999999999</v>
      </c>
      <c r="G675" s="74" t="s">
        <v>794</v>
      </c>
      <c r="H675" s="56" t="s">
        <v>700</v>
      </c>
    </row>
    <row r="676" spans="1:8" ht="14.25" customHeight="1" x14ac:dyDescent="0.2">
      <c r="A676" s="55" t="s">
        <v>698</v>
      </c>
      <c r="B676" s="92" t="s">
        <v>14</v>
      </c>
      <c r="C676" s="65">
        <v>3000</v>
      </c>
      <c r="D676" s="58">
        <v>0.65</v>
      </c>
      <c r="E676" s="73">
        <f t="shared" si="58"/>
        <v>0.6825</v>
      </c>
      <c r="F676" s="59">
        <f t="shared" si="59"/>
        <v>2047.5</v>
      </c>
      <c r="G676" s="74" t="s">
        <v>794</v>
      </c>
      <c r="H676" s="56" t="s">
        <v>700</v>
      </c>
    </row>
    <row r="677" spans="1:8" ht="14.25" customHeight="1" x14ac:dyDescent="0.2">
      <c r="A677" s="55" t="s">
        <v>704</v>
      </c>
      <c r="B677" s="92" t="s">
        <v>14</v>
      </c>
      <c r="C677" s="57">
        <v>400</v>
      </c>
      <c r="D677" s="108">
        <v>5.25</v>
      </c>
      <c r="E677" s="73">
        <f t="shared" si="58"/>
        <v>5.5125000000000002</v>
      </c>
      <c r="F677" s="59">
        <f t="shared" si="59"/>
        <v>2205</v>
      </c>
      <c r="G677" s="74" t="s">
        <v>794</v>
      </c>
      <c r="H677" s="56" t="s">
        <v>700</v>
      </c>
    </row>
    <row r="678" spans="1:8" ht="14.25" customHeight="1" x14ac:dyDescent="0.2">
      <c r="A678" s="55" t="s">
        <v>723</v>
      </c>
      <c r="B678" s="92" t="s">
        <v>14</v>
      </c>
      <c r="C678" s="57">
        <v>5</v>
      </c>
      <c r="D678" s="108">
        <v>23.2</v>
      </c>
      <c r="E678" s="73">
        <f t="shared" si="58"/>
        <v>24.36</v>
      </c>
      <c r="F678" s="59">
        <f t="shared" si="59"/>
        <v>121.8</v>
      </c>
      <c r="G678" s="74" t="s">
        <v>794</v>
      </c>
      <c r="H678" s="56" t="s">
        <v>700</v>
      </c>
    </row>
    <row r="679" spans="1:8" ht="14.25" customHeight="1" x14ac:dyDescent="0.2">
      <c r="A679" s="55" t="s">
        <v>722</v>
      </c>
      <c r="B679" s="92" t="s">
        <v>14</v>
      </c>
      <c r="C679" s="57">
        <v>20</v>
      </c>
      <c r="D679" s="108">
        <v>18</v>
      </c>
      <c r="E679" s="73">
        <f t="shared" si="58"/>
        <v>18.899999999999999</v>
      </c>
      <c r="F679" s="59">
        <f t="shared" si="59"/>
        <v>378</v>
      </c>
      <c r="G679" s="74" t="s">
        <v>794</v>
      </c>
      <c r="H679" s="56" t="s">
        <v>700</v>
      </c>
    </row>
    <row r="680" spans="1:8" ht="14.25" customHeight="1" x14ac:dyDescent="0.2">
      <c r="A680" s="55" t="s">
        <v>721</v>
      </c>
      <c r="B680" s="92" t="s">
        <v>14</v>
      </c>
      <c r="C680" s="57">
        <v>10</v>
      </c>
      <c r="D680" s="108">
        <v>19</v>
      </c>
      <c r="E680" s="73">
        <f t="shared" si="58"/>
        <v>19.95</v>
      </c>
      <c r="F680" s="59">
        <f t="shared" si="59"/>
        <v>199.5</v>
      </c>
      <c r="G680" s="74" t="s">
        <v>794</v>
      </c>
      <c r="H680" s="56" t="s">
        <v>700</v>
      </c>
    </row>
    <row r="681" spans="1:8" ht="14.25" customHeight="1" x14ac:dyDescent="0.2">
      <c r="A681" s="55" t="s">
        <v>718</v>
      </c>
      <c r="B681" s="92" t="s">
        <v>14</v>
      </c>
      <c r="C681" s="57">
        <v>10</v>
      </c>
      <c r="D681" s="108">
        <v>19</v>
      </c>
      <c r="E681" s="73">
        <f t="shared" si="58"/>
        <v>19.95</v>
      </c>
      <c r="F681" s="59">
        <f t="shared" si="59"/>
        <v>199.5</v>
      </c>
      <c r="G681" s="74" t="s">
        <v>794</v>
      </c>
      <c r="H681" s="56" t="s">
        <v>700</v>
      </c>
    </row>
    <row r="682" spans="1:8" ht="14.25" customHeight="1" x14ac:dyDescent="0.2">
      <c r="A682" s="55" t="s">
        <v>697</v>
      </c>
      <c r="B682" s="113" t="s">
        <v>14</v>
      </c>
      <c r="C682" s="65">
        <v>3000</v>
      </c>
      <c r="D682" s="58">
        <v>0.55000000000000004</v>
      </c>
      <c r="E682" s="73">
        <f t="shared" si="58"/>
        <v>0.57750000000000001</v>
      </c>
      <c r="F682" s="59">
        <f t="shared" si="59"/>
        <v>1732.5</v>
      </c>
      <c r="G682" s="74" t="s">
        <v>794</v>
      </c>
      <c r="H682" s="56" t="s">
        <v>700</v>
      </c>
    </row>
    <row r="683" spans="1:8" ht="14.25" customHeight="1" x14ac:dyDescent="0.2">
      <c r="A683" s="55" t="s">
        <v>716</v>
      </c>
      <c r="B683" s="113" t="s">
        <v>14</v>
      </c>
      <c r="C683" s="57">
        <v>10</v>
      </c>
      <c r="D683" s="108">
        <v>19</v>
      </c>
      <c r="E683" s="73">
        <f t="shared" si="58"/>
        <v>19.95</v>
      </c>
      <c r="F683" s="59">
        <f t="shared" si="59"/>
        <v>199.5</v>
      </c>
      <c r="G683" s="74" t="s">
        <v>794</v>
      </c>
      <c r="H683" s="56" t="s">
        <v>700</v>
      </c>
    </row>
    <row r="684" spans="1:8" ht="14.25" customHeight="1" x14ac:dyDescent="0.2">
      <c r="A684" s="55" t="s">
        <v>717</v>
      </c>
      <c r="B684" s="113" t="s">
        <v>14</v>
      </c>
      <c r="C684" s="57">
        <v>10</v>
      </c>
      <c r="D684" s="108">
        <v>19</v>
      </c>
      <c r="E684" s="73">
        <f t="shared" si="58"/>
        <v>19.95</v>
      </c>
      <c r="F684" s="59">
        <f t="shared" si="59"/>
        <v>199.5</v>
      </c>
      <c r="G684" s="74" t="s">
        <v>794</v>
      </c>
      <c r="H684" s="56" t="s">
        <v>700</v>
      </c>
    </row>
    <row r="685" spans="1:8" ht="14.25" customHeight="1" x14ac:dyDescent="0.2">
      <c r="A685" s="55" t="s">
        <v>719</v>
      </c>
      <c r="B685" s="113" t="s">
        <v>14</v>
      </c>
      <c r="C685" s="57">
        <v>5</v>
      </c>
      <c r="D685" s="108">
        <v>23.2</v>
      </c>
      <c r="E685" s="73">
        <f t="shared" si="58"/>
        <v>24.36</v>
      </c>
      <c r="F685" s="59">
        <f t="shared" si="59"/>
        <v>121.8</v>
      </c>
      <c r="G685" s="74" t="s">
        <v>794</v>
      </c>
      <c r="H685" s="56" t="s">
        <v>700</v>
      </c>
    </row>
    <row r="686" spans="1:8" ht="14.25" customHeight="1" x14ac:dyDescent="0.2">
      <c r="A686" s="55" t="s">
        <v>708</v>
      </c>
      <c r="B686" s="113" t="s">
        <v>14</v>
      </c>
      <c r="C686" s="57">
        <v>150</v>
      </c>
      <c r="D686" s="108">
        <v>13.8</v>
      </c>
      <c r="E686" s="73">
        <f t="shared" si="58"/>
        <v>14.49</v>
      </c>
      <c r="F686" s="59">
        <f t="shared" si="59"/>
        <v>2173.5</v>
      </c>
      <c r="G686" s="74" t="s">
        <v>794</v>
      </c>
      <c r="H686" s="56" t="s">
        <v>700</v>
      </c>
    </row>
    <row r="687" spans="1:8" ht="14.25" customHeight="1" x14ac:dyDescent="0.2">
      <c r="A687" s="55" t="s">
        <v>707</v>
      </c>
      <c r="B687" s="113" t="s">
        <v>14</v>
      </c>
      <c r="C687" s="57">
        <v>50</v>
      </c>
      <c r="D687" s="108">
        <v>14.2</v>
      </c>
      <c r="E687" s="73">
        <f t="shared" si="58"/>
        <v>14.91</v>
      </c>
      <c r="F687" s="59">
        <f t="shared" si="59"/>
        <v>745.5</v>
      </c>
      <c r="G687" s="74" t="s">
        <v>794</v>
      </c>
      <c r="H687" s="56" t="s">
        <v>700</v>
      </c>
    </row>
    <row r="688" spans="1:8" ht="14.25" customHeight="1" x14ac:dyDescent="0.2">
      <c r="A688" s="55" t="s">
        <v>713</v>
      </c>
      <c r="B688" s="113" t="s">
        <v>14</v>
      </c>
      <c r="C688" s="57">
        <v>10</v>
      </c>
      <c r="D688" s="108">
        <v>19</v>
      </c>
      <c r="E688" s="73">
        <f t="shared" si="58"/>
        <v>19.95</v>
      </c>
      <c r="F688" s="59">
        <f t="shared" si="59"/>
        <v>199.5</v>
      </c>
      <c r="G688" s="74" t="s">
        <v>794</v>
      </c>
      <c r="H688" s="56" t="s">
        <v>700</v>
      </c>
    </row>
    <row r="689" spans="1:8" ht="14.25" customHeight="1" x14ac:dyDescent="0.2">
      <c r="A689" s="55" t="s">
        <v>720</v>
      </c>
      <c r="B689" s="113" t="s">
        <v>14</v>
      </c>
      <c r="C689" s="57">
        <v>5000</v>
      </c>
      <c r="D689" s="108">
        <v>0.17</v>
      </c>
      <c r="E689" s="73">
        <f t="shared" si="58"/>
        <v>0.17850000000000002</v>
      </c>
      <c r="F689" s="59">
        <f t="shared" si="59"/>
        <v>892.50000000000011</v>
      </c>
      <c r="G689" s="74" t="s">
        <v>794</v>
      </c>
      <c r="H689" s="56" t="s">
        <v>700</v>
      </c>
    </row>
    <row r="690" spans="1:8" ht="14.25" customHeight="1" x14ac:dyDescent="0.2">
      <c r="A690" s="55" t="s">
        <v>710</v>
      </c>
      <c r="B690" s="113" t="s">
        <v>14</v>
      </c>
      <c r="C690" s="57">
        <v>6</v>
      </c>
      <c r="D690" s="108">
        <v>21</v>
      </c>
      <c r="E690" s="73">
        <f t="shared" si="58"/>
        <v>22.05</v>
      </c>
      <c r="F690" s="59">
        <f t="shared" si="59"/>
        <v>132.30000000000001</v>
      </c>
      <c r="G690" s="74" t="s">
        <v>794</v>
      </c>
      <c r="H690" s="56" t="s">
        <v>700</v>
      </c>
    </row>
    <row r="691" spans="1:8" ht="14.25" customHeight="1" x14ac:dyDescent="0.2">
      <c r="A691" s="55" t="s">
        <v>709</v>
      </c>
      <c r="B691" s="113" t="s">
        <v>14</v>
      </c>
      <c r="C691" s="57">
        <v>10</v>
      </c>
      <c r="D691" s="108">
        <v>19</v>
      </c>
      <c r="E691" s="73">
        <f t="shared" si="58"/>
        <v>19.95</v>
      </c>
      <c r="F691" s="59">
        <f t="shared" si="59"/>
        <v>199.5</v>
      </c>
      <c r="G691" s="74" t="s">
        <v>794</v>
      </c>
      <c r="H691" s="56" t="s">
        <v>700</v>
      </c>
    </row>
    <row r="692" spans="1:8" ht="14.25" customHeight="1" x14ac:dyDescent="0.2">
      <c r="A692" s="55" t="s">
        <v>711</v>
      </c>
      <c r="B692" s="113" t="s">
        <v>14</v>
      </c>
      <c r="C692" s="57">
        <v>600</v>
      </c>
      <c r="D692" s="108">
        <v>0.37</v>
      </c>
      <c r="E692" s="73">
        <f t="shared" si="58"/>
        <v>0.38850000000000001</v>
      </c>
      <c r="F692" s="59">
        <f t="shared" si="59"/>
        <v>233.1</v>
      </c>
      <c r="G692" s="74" t="s">
        <v>794</v>
      </c>
      <c r="H692" s="56" t="s">
        <v>700</v>
      </c>
    </row>
    <row r="693" spans="1:8" ht="14.25" customHeight="1" x14ac:dyDescent="0.2">
      <c r="A693" s="55" t="s">
        <v>715</v>
      </c>
      <c r="B693" s="113" t="s">
        <v>14</v>
      </c>
      <c r="C693" s="57">
        <v>20</v>
      </c>
      <c r="D693" s="108">
        <v>15</v>
      </c>
      <c r="E693" s="73">
        <f t="shared" si="58"/>
        <v>15.75</v>
      </c>
      <c r="F693" s="59">
        <f t="shared" si="59"/>
        <v>315</v>
      </c>
      <c r="G693" s="74" t="s">
        <v>794</v>
      </c>
      <c r="H693" s="56" t="s">
        <v>700</v>
      </c>
    </row>
    <row r="694" spans="1:8" ht="14.25" customHeight="1" x14ac:dyDescent="0.2">
      <c r="A694" s="55" t="s">
        <v>714</v>
      </c>
      <c r="B694" s="113" t="s">
        <v>14</v>
      </c>
      <c r="C694" s="57">
        <v>20</v>
      </c>
      <c r="D694" s="108">
        <v>15</v>
      </c>
      <c r="E694" s="73">
        <f t="shared" si="58"/>
        <v>15.75</v>
      </c>
      <c r="F694" s="59">
        <f t="shared" si="59"/>
        <v>315</v>
      </c>
      <c r="G694" s="74" t="s">
        <v>794</v>
      </c>
      <c r="H694" s="56" t="s">
        <v>700</v>
      </c>
    </row>
    <row r="695" spans="1:8" ht="14.25" customHeight="1" x14ac:dyDescent="0.2">
      <c r="A695" s="55" t="s">
        <v>706</v>
      </c>
      <c r="B695" s="113" t="s">
        <v>14</v>
      </c>
      <c r="C695" s="57">
        <v>60</v>
      </c>
      <c r="D695" s="108">
        <v>15.8</v>
      </c>
      <c r="E695" s="73">
        <f t="shared" si="58"/>
        <v>16.59</v>
      </c>
      <c r="F695" s="59">
        <f t="shared" si="59"/>
        <v>995.4</v>
      </c>
      <c r="G695" s="74" t="s">
        <v>794</v>
      </c>
      <c r="H695" s="56" t="s">
        <v>700</v>
      </c>
    </row>
    <row r="696" spans="1:8" ht="14.25" customHeight="1" x14ac:dyDescent="0.2">
      <c r="A696" s="116" t="s">
        <v>734</v>
      </c>
      <c r="B696" s="113" t="s">
        <v>14</v>
      </c>
      <c r="C696" s="56">
        <v>2</v>
      </c>
      <c r="D696" s="66">
        <v>250000</v>
      </c>
      <c r="E696" s="73">
        <f t="shared" ref="E696" si="60">D696*5%+D696</f>
        <v>262500</v>
      </c>
      <c r="F696" s="59">
        <f t="shared" ref="F696" si="61">C696*E696</f>
        <v>525000</v>
      </c>
      <c r="G696" s="74" t="s">
        <v>794</v>
      </c>
      <c r="H696" s="56" t="s">
        <v>731</v>
      </c>
    </row>
    <row r="697" spans="1:8" ht="14.25" customHeight="1" x14ac:dyDescent="0.2">
      <c r="A697" s="78" t="s">
        <v>735</v>
      </c>
      <c r="B697" s="113" t="s">
        <v>14</v>
      </c>
      <c r="C697" s="79">
        <v>2</v>
      </c>
      <c r="D697" s="80">
        <v>324900</v>
      </c>
      <c r="E697" s="73">
        <f t="shared" ref="E697:E699" si="62">D697*5%+D697</f>
        <v>341145</v>
      </c>
      <c r="F697" s="59">
        <f t="shared" si="59"/>
        <v>682290</v>
      </c>
      <c r="G697" s="74" t="s">
        <v>794</v>
      </c>
      <c r="H697" s="56" t="s">
        <v>731</v>
      </c>
    </row>
    <row r="698" spans="1:8" ht="14.25" customHeight="1" x14ac:dyDescent="0.2">
      <c r="A698" s="63" t="s">
        <v>736</v>
      </c>
      <c r="B698" s="113" t="s">
        <v>14</v>
      </c>
      <c r="C698" s="56">
        <v>3</v>
      </c>
      <c r="D698" s="80">
        <v>146590</v>
      </c>
      <c r="E698" s="73">
        <f t="shared" si="62"/>
        <v>153919.5</v>
      </c>
      <c r="F698" s="59">
        <f t="shared" si="59"/>
        <v>461758.5</v>
      </c>
      <c r="G698" s="74" t="s">
        <v>794</v>
      </c>
      <c r="H698" s="56" t="s">
        <v>731</v>
      </c>
    </row>
    <row r="699" spans="1:8" ht="14.25" customHeight="1" x14ac:dyDescent="0.2">
      <c r="A699" s="63" t="s">
        <v>737</v>
      </c>
      <c r="B699" s="113" t="s">
        <v>14</v>
      </c>
      <c r="C699" s="56">
        <v>3</v>
      </c>
      <c r="D699" s="66">
        <v>104000</v>
      </c>
      <c r="E699" s="73">
        <f t="shared" si="62"/>
        <v>109200</v>
      </c>
      <c r="F699" s="59">
        <f t="shared" si="59"/>
        <v>327600</v>
      </c>
      <c r="G699" s="74" t="s">
        <v>794</v>
      </c>
      <c r="H699" s="56" t="s">
        <v>731</v>
      </c>
    </row>
    <row r="700" spans="1:8" ht="14.25" customHeight="1" x14ac:dyDescent="0.2">
      <c r="A700" s="63" t="s">
        <v>799</v>
      </c>
      <c r="B700" s="113" t="s">
        <v>14</v>
      </c>
      <c r="C700" s="56">
        <v>1</v>
      </c>
      <c r="D700" s="66">
        <v>2630000</v>
      </c>
      <c r="E700" s="73">
        <f t="shared" ref="E700" si="63">D700*5%+D700</f>
        <v>2761500</v>
      </c>
      <c r="F700" s="59">
        <f t="shared" ref="F700:F701" si="64">C700*E700</f>
        <v>2761500</v>
      </c>
      <c r="G700" s="129" t="s">
        <v>791</v>
      </c>
      <c r="H700" s="56" t="s">
        <v>795</v>
      </c>
    </row>
    <row r="701" spans="1:8" ht="14.25" customHeight="1" x14ac:dyDescent="0.2">
      <c r="A701" s="63" t="s">
        <v>796</v>
      </c>
      <c r="B701" s="113" t="s">
        <v>14</v>
      </c>
      <c r="C701" s="56">
        <v>1</v>
      </c>
      <c r="D701" s="66">
        <v>2097635</v>
      </c>
      <c r="E701" s="73">
        <f t="shared" ref="E701" si="65">D701*5%+D701</f>
        <v>2202516.75</v>
      </c>
      <c r="F701" s="59">
        <f t="shared" si="64"/>
        <v>2202516.75</v>
      </c>
      <c r="G701" s="74" t="s">
        <v>794</v>
      </c>
      <c r="H701" s="56" t="s">
        <v>797</v>
      </c>
    </row>
    <row r="702" spans="1:8" ht="14.25" customHeight="1" x14ac:dyDescent="0.2">
      <c r="A702" s="63" t="s">
        <v>798</v>
      </c>
      <c r="B702" s="113" t="s">
        <v>14</v>
      </c>
      <c r="C702" s="56">
        <v>1</v>
      </c>
      <c r="D702" s="66">
        <v>5793.71</v>
      </c>
      <c r="E702" s="73">
        <f t="shared" ref="E702" si="66">D702*5%+D702</f>
        <v>6083.3954999999996</v>
      </c>
      <c r="F702" s="59">
        <f t="shared" ref="F702" si="67">C702*E702</f>
        <v>6083.3954999999996</v>
      </c>
      <c r="G702" s="59" t="s">
        <v>794</v>
      </c>
      <c r="H702" s="56" t="s">
        <v>13</v>
      </c>
    </row>
    <row r="704" spans="1:8" x14ac:dyDescent="0.2">
      <c r="E704" s="77" t="s">
        <v>5</v>
      </c>
      <c r="F704" s="140">
        <f>SUM(F5:F702)</f>
        <v>14824098.350239996</v>
      </c>
    </row>
    <row r="705" spans="6:6" x14ac:dyDescent="0.2">
      <c r="F705" s="140"/>
    </row>
  </sheetData>
  <autoFilter ref="A4:H4" xr:uid="{00000000-0001-0000-0000-000000000000}"/>
  <sortState xmlns:xlrd2="http://schemas.microsoft.com/office/spreadsheetml/2017/richdata2" ref="A33:H35">
    <sortCondition ref="A33:A35"/>
  </sortState>
  <mergeCells count="10">
    <mergeCell ref="F704:F705"/>
    <mergeCell ref="A1:H1"/>
    <mergeCell ref="H3:H4"/>
    <mergeCell ref="F3:F4"/>
    <mergeCell ref="G3:G4"/>
    <mergeCell ref="A3:A4"/>
    <mergeCell ref="B3:B4"/>
    <mergeCell ref="C3:C4"/>
    <mergeCell ref="D3:D4"/>
    <mergeCell ref="E3:E4"/>
  </mergeCells>
  <phoneticPr fontId="3" type="noConversion"/>
  <conditionalFormatting sqref="B79:B139 A133:F133 H133 A135:F135 H135 H544:H557 F555:F557 A556:C557 E556:E557 E6:F20 A9:D20 A536:F542 A551:F554 A555:E555 E584:F699 B595:B597 C696 A696:A702 C699:C702">
    <cfRule type="expression" dxfId="90" priority="79">
      <formula>#REF!="GERGERAL"</formula>
    </cfRule>
  </conditionalFormatting>
  <conditionalFormatting sqref="B600:B606">
    <cfRule type="expression" dxfId="89" priority="66">
      <formula>#REF!="GERGERAL"</formula>
    </cfRule>
    <cfRule type="expression" dxfId="88" priority="67">
      <formula>#REF!="PRESIDENCIA"</formula>
    </cfRule>
    <cfRule type="expression" dxfId="87" priority="68">
      <formula>#REF!="CED"</formula>
    </cfRule>
    <cfRule type="expression" dxfId="86" priority="69">
      <formula>#REF!="CATHIS"</formula>
    </cfRule>
    <cfRule type="expression" dxfId="85" priority="70">
      <formula>#REF!="CPUA"</formula>
    </cfRule>
    <cfRule type="expression" dxfId="84" priority="71">
      <formula>#REF!="CEP"</formula>
    </cfRule>
    <cfRule type="expression" dxfId="83" priority="72">
      <formula>#REF!="ASSESP"</formula>
    </cfRule>
    <cfRule type="expression" dxfId="82" priority="73">
      <formula>#REF!="GERAF"</formula>
    </cfRule>
    <cfRule type="expression" dxfId="81" priority="74">
      <formula>#REF!="GERFISC"</formula>
    </cfRule>
    <cfRule type="expression" dxfId="80" priority="75">
      <formula>#REF!="CORTSI"</formula>
    </cfRule>
    <cfRule type="expression" dxfId="79" priority="76">
      <formula>#REF!="CEF"</formula>
    </cfRule>
    <cfRule type="expression" dxfId="78" priority="77">
      <formula>#REF!="GERTEC"</formula>
    </cfRule>
    <cfRule type="expression" dxfId="77" priority="78">
      <formula>#REF!="ASSJUR"</formula>
    </cfRule>
  </conditionalFormatting>
  <conditionalFormatting sqref="B608:B610 B612:B616 B619:B623">
    <cfRule type="expression" dxfId="76" priority="53">
      <formula>#REF!="GERGERAL"</formula>
    </cfRule>
    <cfRule type="expression" dxfId="75" priority="54">
      <formula>#REF!="PRESIDENCIA"</formula>
    </cfRule>
    <cfRule type="expression" dxfId="74" priority="55">
      <formula>#REF!="CED"</formula>
    </cfRule>
    <cfRule type="expression" dxfId="73" priority="56">
      <formula>#REF!="CATHIS"</formula>
    </cfRule>
    <cfRule type="expression" dxfId="72" priority="57">
      <formula>#REF!="CPUA"</formula>
    </cfRule>
    <cfRule type="expression" dxfId="71" priority="58">
      <formula>#REF!="CEP"</formula>
    </cfRule>
    <cfRule type="expression" dxfId="70" priority="59">
      <formula>#REF!="ASSESP"</formula>
    </cfRule>
    <cfRule type="expression" dxfId="69" priority="60">
      <formula>#REF!="GERAF"</formula>
    </cfRule>
    <cfRule type="expression" dxfId="68" priority="61">
      <formula>#REF!="GERFISC"</formula>
    </cfRule>
    <cfRule type="expression" dxfId="67" priority="62">
      <formula>#REF!="CORTSI"</formula>
    </cfRule>
    <cfRule type="expression" dxfId="66" priority="63">
      <formula>#REF!="CEF"</formula>
    </cfRule>
    <cfRule type="expression" dxfId="65" priority="64">
      <formula>#REF!="GERTEC"</formula>
    </cfRule>
    <cfRule type="expression" dxfId="64" priority="65">
      <formula>#REF!="ASSJUR"</formula>
    </cfRule>
  </conditionalFormatting>
  <conditionalFormatting sqref="B626:B631 B633:B643">
    <cfRule type="expression" dxfId="63" priority="40">
      <formula>#REF!="GERGERAL"</formula>
    </cfRule>
    <cfRule type="expression" dxfId="62" priority="41">
      <formula>#REF!="PRESIDENCIA"</formula>
    </cfRule>
    <cfRule type="expression" dxfId="61" priority="42">
      <formula>#REF!="CED"</formula>
    </cfRule>
    <cfRule type="expression" dxfId="60" priority="43">
      <formula>#REF!="CATHIS"</formula>
    </cfRule>
    <cfRule type="expression" dxfId="59" priority="44">
      <formula>#REF!="CPUA"</formula>
    </cfRule>
    <cfRule type="expression" dxfId="58" priority="45">
      <formula>#REF!="CEP"</formula>
    </cfRule>
    <cfRule type="expression" dxfId="57" priority="46">
      <formula>#REF!="ASSESP"</formula>
    </cfRule>
    <cfRule type="expression" dxfId="56" priority="47">
      <formula>#REF!="GERAF"</formula>
    </cfRule>
    <cfRule type="expression" dxfId="55" priority="48">
      <formula>#REF!="GERFISC"</formula>
    </cfRule>
    <cfRule type="expression" dxfId="54" priority="49">
      <formula>#REF!="CORTSI"</formula>
    </cfRule>
    <cfRule type="expression" dxfId="53" priority="50">
      <formula>#REF!="CEF"</formula>
    </cfRule>
    <cfRule type="expression" dxfId="52" priority="51">
      <formula>#REF!="GERTEC"</formula>
    </cfRule>
    <cfRule type="expression" dxfId="51" priority="52">
      <formula>#REF!="ASSJUR"</formula>
    </cfRule>
  </conditionalFormatting>
  <conditionalFormatting sqref="B5:G5 B6:D8 G6:G139 A8 A50:D50 B51:B60 B61:D61 B62:B67 B68:D70 B71:B76 B77:D78 B543:H543 A544:F544 G544:G699 B545 E545:F545 A546:F548 A549:C550 E549:F550 B572:C574 E572:F574 A575:F575 B576 E576:F576 A577:F579 D580:F581 B580:B588 E582:F582 D583:F583 A589:B589 D589 B590:B593 B645:B681 A667:D668 C697:D698">
    <cfRule type="expression" dxfId="50" priority="105">
      <formula>#REF!="GERGERAL"</formula>
    </cfRule>
    <cfRule type="expression" dxfId="49" priority="106">
      <formula>#REF!="PRESIDENCIA"</formula>
    </cfRule>
    <cfRule type="expression" dxfId="48" priority="107">
      <formula>#REF!="CED"</formula>
    </cfRule>
    <cfRule type="expression" dxfId="47" priority="108">
      <formula>#REF!="CATHIS"</formula>
    </cfRule>
    <cfRule type="expression" dxfId="46" priority="109">
      <formula>#REF!="CPUA"</formula>
    </cfRule>
    <cfRule type="expression" dxfId="45" priority="110">
      <formula>#REF!="CEP"</formula>
    </cfRule>
    <cfRule type="expression" dxfId="44" priority="111">
      <formula>#REF!="ASSESP"</formula>
    </cfRule>
    <cfRule type="expression" dxfId="43" priority="112">
      <formula>#REF!="GERAF"</formula>
    </cfRule>
    <cfRule type="expression" dxfId="42" priority="113">
      <formula>#REF!="GERFISC"</formula>
    </cfRule>
    <cfRule type="expression" dxfId="41" priority="114">
      <formula>#REF!="CORTSI"</formula>
    </cfRule>
    <cfRule type="expression" dxfId="40" priority="115">
      <formula>#REF!="CEF"</formula>
    </cfRule>
    <cfRule type="expression" dxfId="39" priority="116">
      <formula>#REF!="GERTEC"</formula>
    </cfRule>
    <cfRule type="expression" dxfId="38" priority="117">
      <formula>#REF!="ASSJUR"</formula>
    </cfRule>
  </conditionalFormatting>
  <conditionalFormatting sqref="E6:F20 A9:D20 B79:B139 A133:F133 H133 A135:F135 H135 A536:F542 H544:H557 A551:F554 A555:E555 F555:F557 A556:C557 E556:E557 E584:F699 B595:B597 C696 A696:A702 C699:C702">
    <cfRule type="expression" dxfId="37" priority="80">
      <formula>#REF!="PRESIDENCIA"</formula>
    </cfRule>
    <cfRule type="expression" dxfId="36" priority="81">
      <formula>#REF!="CED"</formula>
    </cfRule>
    <cfRule type="expression" dxfId="35" priority="82">
      <formula>#REF!="CATHIS"</formula>
    </cfRule>
    <cfRule type="expression" dxfId="34" priority="83">
      <formula>#REF!="CPUA"</formula>
    </cfRule>
    <cfRule type="expression" dxfId="33" priority="84">
      <formula>#REF!="CEP"</formula>
    </cfRule>
    <cfRule type="expression" dxfId="32" priority="85">
      <formula>#REF!="ASSESP"</formula>
    </cfRule>
    <cfRule type="expression" dxfId="31" priority="86">
      <formula>#REF!="GERAF"</formula>
    </cfRule>
    <cfRule type="expression" dxfId="30" priority="87">
      <formula>#REF!="GERFISC"</formula>
    </cfRule>
    <cfRule type="expression" dxfId="29" priority="88">
      <formula>#REF!="CORTSI"</formula>
    </cfRule>
    <cfRule type="expression" dxfId="28" priority="89">
      <formula>#REF!="CEF"</formula>
    </cfRule>
    <cfRule type="expression" dxfId="27" priority="90">
      <formula>#REF!="GERTEC"</formula>
    </cfRule>
    <cfRule type="expression" dxfId="26" priority="91">
      <formula>#REF!="ASSJUR"</formula>
    </cfRule>
  </conditionalFormatting>
  <conditionalFormatting sqref="E700:G702">
    <cfRule type="expression" dxfId="25" priority="1">
      <formula>#REF!="GERGERAL"</formula>
    </cfRule>
    <cfRule type="expression" dxfId="24" priority="2">
      <formula>#REF!="PRESIDENCIA"</formula>
    </cfRule>
    <cfRule type="expression" dxfId="23" priority="3">
      <formula>#REF!="CED"</formula>
    </cfRule>
    <cfRule type="expression" dxfId="22" priority="4">
      <formula>#REF!="CATHIS"</formula>
    </cfRule>
    <cfRule type="expression" dxfId="21" priority="5">
      <formula>#REF!="CPUA"</formula>
    </cfRule>
    <cfRule type="expression" dxfId="20" priority="6">
      <formula>#REF!="CEP"</formula>
    </cfRule>
    <cfRule type="expression" dxfId="19" priority="7">
      <formula>#REF!="ASSESP"</formula>
    </cfRule>
    <cfRule type="expression" dxfId="18" priority="8">
      <formula>#REF!="GERAF"</formula>
    </cfRule>
    <cfRule type="expression" dxfId="17" priority="9">
      <formula>#REF!="GERFISC"</formula>
    </cfRule>
    <cfRule type="expression" dxfId="16" priority="10">
      <formula>#REF!="CORTSI"</formula>
    </cfRule>
    <cfRule type="expression" dxfId="15" priority="11">
      <formula>#REF!="CEF"</formula>
    </cfRule>
    <cfRule type="expression" dxfId="14" priority="12">
      <formula>#REF!="GERTEC"</formula>
    </cfRule>
    <cfRule type="expression" dxfId="13" priority="13">
      <formula>#REF!="ASSJUR"</formula>
    </cfRule>
  </conditionalFormatting>
  <conditionalFormatting sqref="H5:H139 A21:F22 A23:D27 E23:F139 B28:B49 B96 E140:H235 E236:F535 G236:H542 B531:B535 A557:F571 H557:H578">
    <cfRule type="expression" dxfId="12" priority="14">
      <formula>#REF!="GERGERAL"</formula>
    </cfRule>
    <cfRule type="expression" dxfId="11" priority="15">
      <formula>#REF!="PRESIDENCIA"</formula>
    </cfRule>
    <cfRule type="expression" dxfId="10" priority="16">
      <formula>#REF!="CED"</formula>
    </cfRule>
    <cfRule type="expression" dxfId="9" priority="17">
      <formula>#REF!="CATHIS"</formula>
    </cfRule>
    <cfRule type="expression" dxfId="8" priority="18">
      <formula>#REF!="CPUA"</formula>
    </cfRule>
    <cfRule type="expression" dxfId="7" priority="19">
      <formula>#REF!="CEP"</formula>
    </cfRule>
    <cfRule type="expression" dxfId="6" priority="20">
      <formula>#REF!="ASSESP"</formula>
    </cfRule>
    <cfRule type="expression" dxfId="5" priority="21">
      <formula>#REF!="GERAF"</formula>
    </cfRule>
    <cfRule type="expression" dxfId="4" priority="22">
      <formula>#REF!="GERFISC"</formula>
    </cfRule>
    <cfRule type="expression" dxfId="3" priority="23">
      <formula>#REF!="CORTSI"</formula>
    </cfRule>
    <cfRule type="expression" dxfId="2" priority="24">
      <formula>#REF!="CEF"</formula>
    </cfRule>
    <cfRule type="expression" dxfId="1" priority="25">
      <formula>#REF!="GERTEC"</formula>
    </cfRule>
    <cfRule type="expression" dxfId="0" priority="26">
      <formula>#REF!="ASSJUR"</formula>
    </cfRule>
  </conditionalFormatting>
  <hyperlinks>
    <hyperlink ref="A233" r:id="rId1" display="mailto:agir@agir.ind.br" xr:uid="{26177A04-9DCB-4040-9E5F-09406E097123}"/>
  </hyperlinks>
  <pageMargins left="0.511811024" right="0.511811024" top="0.78740157499999996" bottom="0.78740157499999996" header="0.31496062000000002" footer="0.31496062000000002"/>
  <pageSetup paperSize="9" scale="54" fitToHeight="0" orientation="landscape"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3"/>
  <sheetViews>
    <sheetView zoomScale="80" zoomScaleNormal="80" workbookViewId="0">
      <selection activeCell="B18" sqref="B18:B38"/>
    </sheetView>
  </sheetViews>
  <sheetFormatPr defaultRowHeight="15" x14ac:dyDescent="0.25"/>
  <cols>
    <col min="2" max="2" width="33.85546875" customWidth="1"/>
    <col min="3" max="3" width="59.28515625" customWidth="1"/>
    <col min="4" max="4" width="26.28515625" customWidth="1"/>
    <col min="5" max="5" width="23.7109375" customWidth="1"/>
    <col min="6" max="6" width="16.140625" customWidth="1"/>
    <col min="7" max="7" width="13.5703125" customWidth="1"/>
    <col min="8" max="8" width="12.7109375" customWidth="1"/>
  </cols>
  <sheetData>
    <row r="1" spans="2:8" ht="15.75" thickBot="1" x14ac:dyDescent="0.3"/>
    <row r="2" spans="2:8" ht="15.75" thickBot="1" x14ac:dyDescent="0.3">
      <c r="D2" s="49" t="s">
        <v>2</v>
      </c>
      <c r="E2" s="50" t="s">
        <v>3</v>
      </c>
      <c r="F2" s="50" t="s">
        <v>4</v>
      </c>
      <c r="G2" s="50" t="s">
        <v>6</v>
      </c>
      <c r="H2" s="51" t="s">
        <v>7</v>
      </c>
    </row>
    <row r="3" spans="2:8" x14ac:dyDescent="0.25">
      <c r="B3" s="136" t="s">
        <v>8</v>
      </c>
      <c r="C3" s="26"/>
      <c r="D3" s="9"/>
      <c r="E3" s="47"/>
      <c r="F3" s="48"/>
      <c r="G3" s="19"/>
      <c r="H3" s="22"/>
    </row>
    <row r="4" spans="2:8" x14ac:dyDescent="0.25">
      <c r="B4" s="137"/>
      <c r="C4" s="14"/>
      <c r="D4" s="1"/>
      <c r="E4" s="3"/>
      <c r="F4" s="45"/>
      <c r="G4" s="2"/>
      <c r="H4" s="23"/>
    </row>
    <row r="5" spans="2:8" x14ac:dyDescent="0.25">
      <c r="B5" s="137"/>
      <c r="C5" s="14"/>
      <c r="D5" s="1"/>
      <c r="E5" s="41"/>
      <c r="F5" s="45"/>
      <c r="G5" s="2"/>
      <c r="H5" s="23"/>
    </row>
    <row r="6" spans="2:8" x14ac:dyDescent="0.25">
      <c r="B6" s="137"/>
      <c r="C6" s="15"/>
      <c r="D6" s="4"/>
      <c r="E6" s="42"/>
      <c r="F6" s="45"/>
      <c r="G6" s="5"/>
      <c r="H6" s="23"/>
    </row>
    <row r="7" spans="2:8" x14ac:dyDescent="0.25">
      <c r="B7" s="137"/>
      <c r="C7" s="16"/>
      <c r="D7" s="1"/>
      <c r="E7" s="12"/>
      <c r="F7" s="45"/>
      <c r="G7" s="2"/>
      <c r="H7" s="23"/>
    </row>
    <row r="8" spans="2:8" x14ac:dyDescent="0.25">
      <c r="B8" s="137"/>
      <c r="C8" s="8"/>
      <c r="D8" s="1"/>
      <c r="E8" s="17"/>
      <c r="F8" s="45"/>
      <c r="G8" s="2"/>
      <c r="H8" s="22"/>
    </row>
    <row r="9" spans="2:8" x14ac:dyDescent="0.25">
      <c r="B9" s="137"/>
      <c r="C9" s="8"/>
      <c r="D9" s="1"/>
      <c r="E9" s="17"/>
      <c r="F9" s="45"/>
      <c r="G9" s="2"/>
      <c r="H9" s="22"/>
    </row>
    <row r="10" spans="2:8" x14ac:dyDescent="0.25">
      <c r="B10" s="137"/>
      <c r="C10" s="8"/>
      <c r="D10" s="1"/>
      <c r="E10" s="17"/>
      <c r="F10" s="45"/>
      <c r="G10" s="2"/>
      <c r="H10" s="22"/>
    </row>
    <row r="11" spans="2:8" x14ac:dyDescent="0.25">
      <c r="B11" s="137"/>
      <c r="C11" s="8"/>
      <c r="D11" s="1"/>
      <c r="E11" s="17"/>
      <c r="F11" s="45"/>
      <c r="G11" s="2"/>
      <c r="H11" s="22"/>
    </row>
    <row r="12" spans="2:8" ht="15.75" thickBot="1" x14ac:dyDescent="0.3">
      <c r="B12" s="138"/>
      <c r="C12" s="29"/>
      <c r="D12" s="30"/>
      <c r="E12" s="31"/>
      <c r="F12" s="46"/>
      <c r="G12" s="32"/>
      <c r="H12" s="24"/>
    </row>
    <row r="13" spans="2:8" x14ac:dyDescent="0.25">
      <c r="B13" s="10"/>
      <c r="C13" s="21"/>
      <c r="D13" s="10"/>
      <c r="E13" s="35"/>
      <c r="F13" s="36"/>
      <c r="G13" s="10"/>
      <c r="H13" s="6"/>
    </row>
    <row r="14" spans="2:8" x14ac:dyDescent="0.25">
      <c r="B14" s="10"/>
      <c r="C14" s="21"/>
      <c r="D14" s="10"/>
      <c r="E14" s="35"/>
      <c r="F14" s="36"/>
      <c r="G14" s="10"/>
      <c r="H14" s="6"/>
    </row>
    <row r="15" spans="2:8" ht="15.75" thickBot="1" x14ac:dyDescent="0.3">
      <c r="B15" s="10"/>
      <c r="C15" s="21"/>
      <c r="D15" s="10"/>
      <c r="E15" s="35"/>
      <c r="F15" s="36"/>
      <c r="G15" s="10"/>
      <c r="H15" s="6"/>
    </row>
    <row r="16" spans="2:8" ht="15.75" thickBot="1" x14ac:dyDescent="0.3">
      <c r="B16" s="10"/>
      <c r="C16" s="21"/>
      <c r="D16" s="10"/>
      <c r="E16" s="43">
        <f>SUM(E3:E12)</f>
        <v>0</v>
      </c>
      <c r="F16" s="44">
        <f>SUM(F3:F12)</f>
        <v>0</v>
      </c>
      <c r="G16" s="10"/>
      <c r="H16" s="6"/>
    </row>
    <row r="17" spans="2:8" ht="15.75" thickBot="1" x14ac:dyDescent="0.3"/>
    <row r="18" spans="2:8" x14ac:dyDescent="0.25">
      <c r="B18" s="136" t="s">
        <v>9</v>
      </c>
      <c r="C18" s="33"/>
      <c r="D18" s="27"/>
      <c r="E18" s="37"/>
      <c r="F18" s="11"/>
      <c r="G18" s="28"/>
      <c r="H18" s="25"/>
    </row>
    <row r="19" spans="2:8" x14ac:dyDescent="0.25">
      <c r="B19" s="137"/>
      <c r="C19" s="16"/>
      <c r="D19" s="1"/>
      <c r="E19" s="17"/>
      <c r="F19" s="17"/>
      <c r="G19" s="2"/>
      <c r="H19" s="23"/>
    </row>
    <row r="20" spans="2:8" x14ac:dyDescent="0.25">
      <c r="B20" s="137"/>
      <c r="C20" s="16"/>
      <c r="D20" s="1"/>
      <c r="E20" s="17"/>
      <c r="F20" s="17"/>
      <c r="G20" s="2"/>
      <c r="H20" s="23"/>
    </row>
    <row r="21" spans="2:8" x14ac:dyDescent="0.25">
      <c r="B21" s="137"/>
      <c r="C21" s="16"/>
      <c r="D21" s="1"/>
      <c r="E21" s="17"/>
      <c r="F21" s="17"/>
      <c r="G21" s="2"/>
      <c r="H21" s="23"/>
    </row>
    <row r="22" spans="2:8" x14ac:dyDescent="0.25">
      <c r="B22" s="137"/>
      <c r="C22" s="16"/>
      <c r="D22" s="1"/>
      <c r="E22" s="17"/>
      <c r="F22" s="17"/>
      <c r="G22" s="2"/>
      <c r="H22" s="23"/>
    </row>
    <row r="23" spans="2:8" ht="30" customHeight="1" x14ac:dyDescent="0.25">
      <c r="B23" s="137"/>
      <c r="C23" s="16"/>
      <c r="D23" s="1"/>
      <c r="E23" s="17"/>
      <c r="F23" s="17"/>
      <c r="G23" s="2"/>
      <c r="H23" s="23"/>
    </row>
    <row r="24" spans="2:8" x14ac:dyDescent="0.25">
      <c r="B24" s="137"/>
      <c r="C24" s="16"/>
      <c r="D24" s="1"/>
      <c r="E24" s="17"/>
      <c r="F24" s="17"/>
      <c r="G24" s="2"/>
      <c r="H24" s="23"/>
    </row>
    <row r="25" spans="2:8" x14ac:dyDescent="0.25">
      <c r="B25" s="137"/>
      <c r="C25" s="16"/>
      <c r="D25" s="1"/>
      <c r="E25" s="17"/>
      <c r="F25" s="11"/>
      <c r="G25" s="2"/>
      <c r="H25" s="23"/>
    </row>
    <row r="26" spans="2:8" x14ac:dyDescent="0.25">
      <c r="B26" s="137"/>
      <c r="C26" s="16"/>
      <c r="D26" s="1"/>
      <c r="E26" s="17"/>
      <c r="F26" s="11"/>
      <c r="G26" s="2"/>
      <c r="H26" s="23"/>
    </row>
    <row r="27" spans="2:8" x14ac:dyDescent="0.25">
      <c r="B27" s="137"/>
      <c r="C27" s="16"/>
      <c r="D27" s="1"/>
      <c r="E27" s="17"/>
      <c r="F27" s="11"/>
      <c r="G27" s="2"/>
      <c r="H27" s="23"/>
    </row>
    <row r="28" spans="2:8" x14ac:dyDescent="0.25">
      <c r="B28" s="137"/>
      <c r="C28" s="8"/>
      <c r="D28" s="1"/>
      <c r="E28" s="17"/>
      <c r="F28" s="11"/>
      <c r="G28" s="2"/>
      <c r="H28" s="22"/>
    </row>
    <row r="29" spans="2:8" x14ac:dyDescent="0.25">
      <c r="B29" s="137"/>
      <c r="C29" s="8"/>
      <c r="D29" s="1"/>
      <c r="E29" s="17"/>
      <c r="F29" s="11"/>
      <c r="G29" s="2"/>
      <c r="H29" s="22"/>
    </row>
    <row r="30" spans="2:8" x14ac:dyDescent="0.25">
      <c r="B30" s="137"/>
      <c r="C30" s="8"/>
      <c r="D30" s="1"/>
      <c r="E30" s="17"/>
      <c r="F30" s="11"/>
      <c r="G30" s="2"/>
      <c r="H30" s="22"/>
    </row>
    <row r="31" spans="2:8" x14ac:dyDescent="0.25">
      <c r="B31" s="137"/>
      <c r="C31" s="8"/>
      <c r="D31" s="1"/>
      <c r="E31" s="17"/>
      <c r="F31" s="11"/>
      <c r="G31" s="2"/>
      <c r="H31" s="22"/>
    </row>
    <row r="32" spans="2:8" x14ac:dyDescent="0.25">
      <c r="B32" s="137"/>
      <c r="C32" s="8"/>
      <c r="D32" s="1"/>
      <c r="E32" s="17"/>
      <c r="F32" s="11"/>
      <c r="G32" s="2"/>
      <c r="H32" s="22"/>
    </row>
    <row r="33" spans="2:8" x14ac:dyDescent="0.25">
      <c r="B33" s="137"/>
      <c r="C33" s="8"/>
      <c r="D33" s="1"/>
      <c r="E33" s="17"/>
      <c r="F33" s="11"/>
      <c r="G33" s="2"/>
      <c r="H33" s="22"/>
    </row>
    <row r="34" spans="2:8" x14ac:dyDescent="0.25">
      <c r="B34" s="137"/>
      <c r="C34" s="8"/>
      <c r="D34" s="1"/>
      <c r="E34" s="17"/>
      <c r="F34" s="11"/>
      <c r="G34" s="2"/>
      <c r="H34" s="22"/>
    </row>
    <row r="35" spans="2:8" x14ac:dyDescent="0.25">
      <c r="B35" s="137"/>
      <c r="C35" s="8"/>
      <c r="D35" s="1"/>
      <c r="E35" s="17"/>
      <c r="F35" s="11"/>
      <c r="G35" s="2"/>
      <c r="H35" s="22"/>
    </row>
    <row r="36" spans="2:8" x14ac:dyDescent="0.25">
      <c r="B36" s="137"/>
      <c r="C36" s="8"/>
      <c r="D36" s="1"/>
      <c r="E36" s="17"/>
      <c r="F36" s="11"/>
      <c r="G36" s="2"/>
      <c r="H36" s="22"/>
    </row>
    <row r="37" spans="2:8" x14ac:dyDescent="0.25">
      <c r="B37" s="137"/>
      <c r="C37" s="8"/>
      <c r="D37" s="1"/>
      <c r="E37" s="17"/>
      <c r="F37" s="11"/>
      <c r="G37" s="2"/>
      <c r="H37" s="13"/>
    </row>
    <row r="38" spans="2:8" ht="15.75" thickBot="1" x14ac:dyDescent="0.3">
      <c r="B38" s="138"/>
      <c r="C38" s="7"/>
      <c r="D38" s="9"/>
      <c r="E38" s="18"/>
      <c r="F38" s="19"/>
      <c r="G38" s="9"/>
      <c r="H38" s="20"/>
    </row>
    <row r="39" spans="2:8" x14ac:dyDescent="0.25">
      <c r="C39" s="139" t="s">
        <v>5</v>
      </c>
      <c r="D39" s="139"/>
      <c r="E39" s="35">
        <f>SUM(F18:F38)</f>
        <v>0</v>
      </c>
      <c r="F39" s="36"/>
      <c r="G39" s="10"/>
      <c r="H39" s="6"/>
    </row>
    <row r="40" spans="2:8" ht="15.75" thickBot="1" x14ac:dyDescent="0.3">
      <c r="C40" s="21"/>
      <c r="D40" s="10"/>
      <c r="E40" s="35"/>
      <c r="F40" s="36"/>
      <c r="G40" s="10"/>
      <c r="H40" s="6"/>
    </row>
    <row r="41" spans="2:8" x14ac:dyDescent="0.25">
      <c r="B41" s="136" t="s">
        <v>10</v>
      </c>
      <c r="C41" s="33"/>
      <c r="D41" s="27"/>
      <c r="E41" s="27"/>
      <c r="F41" s="38"/>
    </row>
    <row r="42" spans="2:8" x14ac:dyDescent="0.25">
      <c r="B42" s="137"/>
      <c r="C42" s="16"/>
      <c r="D42" s="1"/>
      <c r="E42" s="1"/>
      <c r="F42" s="39"/>
    </row>
    <row r="43" spans="2:8" ht="15.75" thickBot="1" x14ac:dyDescent="0.3">
      <c r="B43" s="138"/>
      <c r="C43" s="34"/>
      <c r="D43" s="30"/>
      <c r="E43" s="30"/>
      <c r="F43" s="40"/>
    </row>
  </sheetData>
  <mergeCells count="4">
    <mergeCell ref="B3:B12"/>
    <mergeCell ref="B41:B43"/>
    <mergeCell ref="B18:B38"/>
    <mergeCell ref="C39:D39"/>
  </mergeCells>
  <dataValidations count="1">
    <dataValidation type="list" allowBlank="1" showInputMessage="1" showErrorMessage="1" sqref="G3:G7 F41:F43 G18:G27 H3:H16 H18:H40" xr:uid="{00000000-0002-0000-0200-00000000000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'L:\Gestão de CCL\PAC\[PAC ASSESP 2020.xlsx]Planilha2'!#REF!</xm:f>
          </x14:formula1>
          <xm:sqref>G8 F39:G40 G28:G37</xm:sqref>
        </x14:dataValidation>
        <x14:dataValidation type="list" allowBlank="1" showInputMessage="1" showErrorMessage="1" xr:uid="{00000000-0002-0000-0200-000003000000}">
          <x14:formula1>
            <xm:f>'L:\Gestão de CCL\PAC\[PAC GERAF 2020.xlsx]Planilha2'!#REF!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Letícia Hasckel Gewehr</dc:creator>
  <cp:lastModifiedBy>Usuário</cp:lastModifiedBy>
  <cp:lastPrinted>2025-04-29T17:02:20Z</cp:lastPrinted>
  <dcterms:created xsi:type="dcterms:W3CDTF">2019-12-10T13:02:30Z</dcterms:created>
  <dcterms:modified xsi:type="dcterms:W3CDTF">2025-12-08T11:25:21Z</dcterms:modified>
</cp:coreProperties>
</file>