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uário\Desktop\PCA 2026\Devolutiva para 2026\"/>
    </mc:Choice>
  </mc:AlternateContent>
  <xr:revisionPtr revIDLastSave="0" documentId="13_ncr:1_{67784A25-18D6-4203-8D42-484962EF3300}" xr6:coauthVersionLast="47" xr6:coauthVersionMax="47" xr10:uidLastSave="{00000000-0000-0000-0000-000000000000}"/>
  <bookViews>
    <workbookView xWindow="-120" yWindow="-120" windowWidth="29040" windowHeight="15720" tabRatio="815" xr2:uid="{00000000-000D-0000-FFFF-FFFF00000000}"/>
  </bookViews>
  <sheets>
    <sheet name="PLANEJAMENTO" sheetId="12" r:id="rId1"/>
    <sheet name="Grupos" sheetId="17" state="hidden" r:id="rId2"/>
  </sheets>
  <externalReferences>
    <externalReference r:id="rId3"/>
    <externalReference r:id="rId4"/>
  </externalReferences>
  <definedNames>
    <definedName name="_xlnm._FilterDatabase" localSheetId="0" hidden="1">PLANEJAMENTO!$A$4:$H$4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1" i="12" l="1"/>
  <c r="E130" i="12"/>
  <c r="F130" i="12" s="1"/>
  <c r="E129" i="12"/>
  <c r="F129" i="12" s="1"/>
  <c r="E128" i="12"/>
  <c r="F128" i="12" s="1"/>
  <c r="E127" i="12"/>
  <c r="F127" i="12" s="1"/>
  <c r="E126" i="12"/>
  <c r="F126" i="12" s="1"/>
  <c r="E125" i="12"/>
  <c r="F125" i="12" s="1"/>
  <c r="E124" i="12"/>
  <c r="F124" i="12" s="1"/>
  <c r="E123" i="12"/>
  <c r="F123" i="12" s="1"/>
  <c r="E122" i="12"/>
  <c r="F122" i="12" s="1"/>
  <c r="E121" i="12"/>
  <c r="F121" i="12" s="1"/>
  <c r="E120" i="12"/>
  <c r="F120" i="12" s="1"/>
  <c r="E119" i="12"/>
  <c r="F119" i="12" s="1"/>
  <c r="E118" i="12"/>
  <c r="F118" i="12" s="1"/>
  <c r="E117" i="12"/>
  <c r="F117" i="12" s="1"/>
  <c r="E116" i="12"/>
  <c r="F116" i="12" s="1"/>
  <c r="E115" i="12"/>
  <c r="F115" i="12" s="1"/>
  <c r="E114" i="12"/>
  <c r="F114" i="12" s="1"/>
  <c r="E113" i="12"/>
  <c r="F113" i="12" s="1"/>
  <c r="E110" i="12"/>
  <c r="F110" i="12" s="1"/>
  <c r="E111" i="12"/>
  <c r="F111" i="12" s="1"/>
  <c r="E112" i="12"/>
  <c r="F112" i="12" s="1"/>
  <c r="E103" i="12"/>
  <c r="E104" i="12"/>
  <c r="E105" i="12"/>
  <c r="E106" i="12"/>
  <c r="E107" i="12"/>
  <c r="E108" i="12"/>
  <c r="E109" i="12"/>
  <c r="E38" i="12"/>
  <c r="E39" i="12"/>
  <c r="E40" i="12"/>
  <c r="E41" i="12"/>
  <c r="E42" i="12"/>
  <c r="E43" i="12"/>
  <c r="E44" i="12"/>
  <c r="E45" i="12"/>
  <c r="F45" i="12" s="1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F93" i="12" s="1"/>
  <c r="E94" i="12"/>
  <c r="E95" i="12"/>
  <c r="E96" i="12"/>
  <c r="E97" i="12"/>
  <c r="E98" i="12"/>
  <c r="E99" i="12"/>
  <c r="E100" i="12"/>
  <c r="E101" i="12"/>
  <c r="E102" i="12"/>
  <c r="E6" i="12"/>
  <c r="E7" i="12"/>
  <c r="E8" i="12"/>
  <c r="F8" i="12" s="1"/>
  <c r="E9" i="12"/>
  <c r="E10" i="12"/>
  <c r="E11" i="12"/>
  <c r="E12" i="12"/>
  <c r="E13" i="12"/>
  <c r="F13" i="12" s="1"/>
  <c r="E14" i="12"/>
  <c r="E15" i="12"/>
  <c r="E16" i="12"/>
  <c r="F16" i="12" s="1"/>
  <c r="E17" i="12"/>
  <c r="F17" i="12" s="1"/>
  <c r="E18" i="12"/>
  <c r="E19" i="12"/>
  <c r="E20" i="12"/>
  <c r="F20" i="12" s="1"/>
  <c r="E21" i="12"/>
  <c r="E22" i="12"/>
  <c r="E23" i="12"/>
  <c r="E24" i="12"/>
  <c r="E25" i="12"/>
  <c r="F25" i="12" s="1"/>
  <c r="E26" i="12"/>
  <c r="E27" i="12"/>
  <c r="F27" i="12" s="1"/>
  <c r="E28" i="12"/>
  <c r="F28" i="12" s="1"/>
  <c r="E29" i="12"/>
  <c r="F29" i="12" s="1"/>
  <c r="E30" i="12"/>
  <c r="E31" i="12"/>
  <c r="F31" i="12" s="1"/>
  <c r="E32" i="12"/>
  <c r="F32" i="12" s="1"/>
  <c r="E33" i="12"/>
  <c r="F33" i="12" s="1"/>
  <c r="E34" i="12"/>
  <c r="E35" i="12"/>
  <c r="E36" i="12"/>
  <c r="F36" i="12" s="1"/>
  <c r="E37" i="12"/>
  <c r="F37" i="12" s="1"/>
  <c r="E5" i="12"/>
  <c r="E39" i="17"/>
  <c r="F21" i="12" l="1"/>
  <c r="F104" i="12"/>
  <c r="F7" i="12"/>
  <c r="F106" i="12"/>
  <c r="F96" i="12"/>
  <c r="F88" i="12"/>
  <c r="F80" i="12"/>
  <c r="F72" i="12"/>
  <c r="F64" i="12"/>
  <c r="F48" i="12"/>
  <c r="F108" i="12"/>
  <c r="F95" i="12"/>
  <c r="F87" i="12"/>
  <c r="F79" i="12"/>
  <c r="F63" i="12"/>
  <c r="F47" i="12"/>
  <c r="F39" i="12"/>
  <c r="F107" i="12"/>
  <c r="F91" i="12"/>
  <c r="F51" i="12"/>
  <c r="F50" i="12"/>
  <c r="F105" i="12"/>
  <c r="F97" i="12"/>
  <c r="F81" i="12"/>
  <c r="F73" i="12"/>
  <c r="F57" i="12"/>
  <c r="F49" i="12"/>
  <c r="F103" i="12"/>
  <c r="F109" i="12"/>
  <c r="F102" i="12"/>
  <c r="F94" i="12"/>
  <c r="F86" i="12"/>
  <c r="F78" i="12"/>
  <c r="F70" i="12"/>
  <c r="F54" i="12"/>
  <c r="F46" i="12"/>
  <c r="F38" i="12"/>
  <c r="F92" i="12"/>
  <c r="F84" i="12"/>
  <c r="F52" i="12"/>
  <c r="F56" i="12"/>
  <c r="F55" i="12"/>
  <c r="F62" i="12"/>
  <c r="F30" i="12"/>
  <c r="F69" i="12"/>
  <c r="F22" i="12"/>
  <c r="F40" i="12"/>
  <c r="F100" i="12"/>
  <c r="F76" i="12"/>
  <c r="F68" i="12"/>
  <c r="F60" i="12"/>
  <c r="F44" i="12"/>
  <c r="F12" i="12"/>
  <c r="F99" i="12"/>
  <c r="F83" i="12"/>
  <c r="F75" i="12"/>
  <c r="F67" i="12"/>
  <c r="F59" i="12"/>
  <c r="F19" i="12"/>
  <c r="F71" i="12"/>
  <c r="F98" i="12"/>
  <c r="F82" i="12"/>
  <c r="F74" i="12"/>
  <c r="F58" i="12"/>
  <c r="F42" i="12"/>
  <c r="F35" i="12"/>
  <c r="F11" i="12"/>
  <c r="F89" i="12"/>
  <c r="F41" i="12"/>
  <c r="F23" i="12"/>
  <c r="F15" i="12"/>
  <c r="F90" i="12"/>
  <c r="F65" i="12"/>
  <c r="F18" i="12"/>
  <c r="F43" i="12"/>
  <c r="F66" i="12"/>
  <c r="F101" i="12"/>
  <c r="F85" i="12"/>
  <c r="F77" i="12"/>
  <c r="F61" i="12"/>
  <c r="F53" i="12"/>
  <c r="F6" i="12"/>
  <c r="F26" i="12"/>
  <c r="F34" i="12"/>
  <c r="F24" i="12"/>
  <c r="F10" i="12"/>
  <c r="F14" i="12"/>
  <c r="F9" i="12"/>
  <c r="F5" i="12"/>
  <c r="F16" i="17"/>
  <c r="E16" i="17"/>
  <c r="A2" i="12" l="1"/>
</calcChain>
</file>

<file path=xl/sharedStrings.xml><?xml version="1.0" encoding="utf-8"?>
<sst xmlns="http://schemas.openxmlformats.org/spreadsheetml/2006/main" count="484" uniqueCount="138">
  <si>
    <t>OBJETO</t>
  </si>
  <si>
    <t>QUANTIDADE</t>
  </si>
  <si>
    <t>Quantidade</t>
  </si>
  <si>
    <t>Valor unitário</t>
  </si>
  <si>
    <t>Valor global</t>
  </si>
  <si>
    <t>TOTAL</t>
  </si>
  <si>
    <t>Mês</t>
  </si>
  <si>
    <t>Setor</t>
  </si>
  <si>
    <t>Materiais de Expediente</t>
  </si>
  <si>
    <t>Equipamentos de Informática</t>
  </si>
  <si>
    <t>Aquisições de copa e cozinha</t>
  </si>
  <si>
    <t>TOTAL ESTIMADO PARA LICITAR</t>
  </si>
  <si>
    <t>PREVISÃO PARA LICITAÇÃO</t>
  </si>
  <si>
    <t>FEVEREIRO</t>
  </si>
  <si>
    <t>UNIDADE DE MEDIDA</t>
  </si>
  <si>
    <t>SERVIÇO</t>
  </si>
  <si>
    <t>UNIDADE</t>
  </si>
  <si>
    <t>MARÇO</t>
  </si>
  <si>
    <t>UNIDADES</t>
  </si>
  <si>
    <t>CLASSIFICAÇÃO</t>
  </si>
  <si>
    <t>Arbitragem para Campeonato de Futsal Municipal</t>
  </si>
  <si>
    <t>março</t>
  </si>
  <si>
    <t>Premiação (medalhas e troféus) para Campeonato Futsal Municipal</t>
  </si>
  <si>
    <t>Arbitragem para torneio de aspirante e titulares das equipes amadoras municipais</t>
  </si>
  <si>
    <t>abril</t>
  </si>
  <si>
    <t>Premiação (medalhas e troféus) para Torneios de aspirante e titulares das equipes amadoras do municipio</t>
  </si>
  <si>
    <t>Arbitragem para campeonato de futebol suíço municipal</t>
  </si>
  <si>
    <t>maio</t>
  </si>
  <si>
    <t>Premiação (medalhas e troféus) para camponatos de futebol suíço municipal</t>
  </si>
  <si>
    <t>Arbitragem para 2º copa fescafé regional de futsal</t>
  </si>
  <si>
    <t>julho</t>
  </si>
  <si>
    <t>Premiação (medalhas e troféus) para 2º copa fescafé regional de futsal</t>
  </si>
  <si>
    <t>Arbitragem para campeonato regional de veteranos</t>
  </si>
  <si>
    <t>agosto</t>
  </si>
  <si>
    <t>Premiação (medalhas e troféus) para campeonato regional de veteranos</t>
  </si>
  <si>
    <t>Arbitragem para campeonato regional de futebol suiço</t>
  </si>
  <si>
    <t>outubro</t>
  </si>
  <si>
    <t>Premiação (medalhas e troféus) para campeonato regional de futebol suíço</t>
  </si>
  <si>
    <t>Pagamento de inscrição - Escolinha de Futebol - Liguinha</t>
  </si>
  <si>
    <t>Pagamento de inscrição - Escolinha de Futebol - Copa São Pedro</t>
  </si>
  <si>
    <t>Pagamento de inscrição - Escolinha de Futebol - Copa Esturvo</t>
  </si>
  <si>
    <t>Pagamento de inscrição - Escolinha de futebol - Copa Hollos</t>
  </si>
  <si>
    <t>ABRIL</t>
  </si>
  <si>
    <t>Pagamento de inscrição - Escolinha de futebol - Paraná Bom de Bola</t>
  </si>
  <si>
    <t>Pagamento de inscrição - Escolinha de futebol - Jogos da Juventude</t>
  </si>
  <si>
    <t>JULHO</t>
  </si>
  <si>
    <t>Pagamento de inscrição - Escolinha de futebol - Jogos Abertos</t>
  </si>
  <si>
    <t>Pagamento de inscrição - Escolinha de futebol - Liga da Amizade</t>
  </si>
  <si>
    <t>MAIO</t>
  </si>
  <si>
    <t>Conserto/manutenção ônibus</t>
  </si>
  <si>
    <t>Material de limpeza - água sanitária c/ 2litros</t>
  </si>
  <si>
    <t>Material de limpeza - Álcool Etílico líquido hidratado 70%</t>
  </si>
  <si>
    <t>Material de limpeza - Amaciante de roupas</t>
  </si>
  <si>
    <t>Material de limpeza/consumo - Copo descartável 180 ml</t>
  </si>
  <si>
    <t>Material de limpeza - Desinfetante lavanda com 2 litros</t>
  </si>
  <si>
    <t>Material de limpeza - Desinfetante a base de eucalipto 100 ml</t>
  </si>
  <si>
    <t>Material de limpeza - Desodorizante de ambientes spray 360 ml</t>
  </si>
  <si>
    <t>Material de limpeza - Detergente 500 ml liquido neutro</t>
  </si>
  <si>
    <t>Material de limpeza - Escova para lavar roupas nº 16</t>
  </si>
  <si>
    <t xml:space="preserve">Material de limpeza - Escova plástica para vaso sanitário </t>
  </si>
  <si>
    <t>Material de limpeza - Esponja 2 faces para lavar louças embalagem com 4 unidades</t>
  </si>
  <si>
    <t>Conserto/manutenção do carro UNO Mille Placa AOD 0164</t>
  </si>
  <si>
    <t>Material de limpeza - esponja de lã de aço embalagem com 8 unidades</t>
  </si>
  <si>
    <t>Material de limpeza - Flanela para chão</t>
  </si>
  <si>
    <t>Material de limpeza/consumo - fósforos embalagem com 10 unidades</t>
  </si>
  <si>
    <t>Material de limpeza/consumo - guardanapo de papel folhas duplas descartavel</t>
  </si>
  <si>
    <t>Material de limpeza - Inseticida 300ml spray</t>
  </si>
  <si>
    <t xml:space="preserve">Material de limpeza - Limpa pedra 2 litros </t>
  </si>
  <si>
    <t>Material de limpeza - limpador instantâneo multiuso 500 ml</t>
  </si>
  <si>
    <t>Material de limpeza/consumo - pano de prato em algodão cru alvejado</t>
  </si>
  <si>
    <t>Material de limpeza - Pano para limpar chão em algodão cru</t>
  </si>
  <si>
    <t>Material de limpeza/consumo - Papel higiênico com 4 unidades o pacote</t>
  </si>
  <si>
    <t>Material de limpeza - Pedra desodorizante para vaso sanitário</t>
  </si>
  <si>
    <t>Material de limpeza - Prendedor de roupas de madeira pacote com 12 unidades</t>
  </si>
  <si>
    <t>Material de limpeza - Querosene 800ml</t>
  </si>
  <si>
    <t>Material de limpeza - Refil sabonete líquido 1 litro</t>
  </si>
  <si>
    <t xml:space="preserve">Material de limpeza - rodo para água </t>
  </si>
  <si>
    <t>Material de limpeza - Sabão em barra 200gr embalagem c/ 5 unidades</t>
  </si>
  <si>
    <t>Material de limpeza - Sabão em pó 800gr</t>
  </si>
  <si>
    <t>Material de limpeza - Saco plástico para lixo 50 litros embalagem c/ 15 unidades</t>
  </si>
  <si>
    <t>Material de limpeza - Saco plástico para lixo 100 litros embalagem  com 15 unidades</t>
  </si>
  <si>
    <t>Material de limpeza/consumo - Toalha de mesa retangular</t>
  </si>
  <si>
    <t>Material de limpeza - vassoura c/ cerdas de nylon</t>
  </si>
  <si>
    <t>Material de limpeza - vassoura caipira</t>
  </si>
  <si>
    <t>Material de limpeza/consumo - Isqueiro gas grande</t>
  </si>
  <si>
    <t>Material de limpeza/consumo - prato descartável para bolo pacote com 10 unidades</t>
  </si>
  <si>
    <t>Material de construção - areia lavada média</t>
  </si>
  <si>
    <t>m3</t>
  </si>
  <si>
    <t xml:space="preserve">Material de construção - pedra brita </t>
  </si>
  <si>
    <t>Material de construção - cimento 50kg</t>
  </si>
  <si>
    <t>Material de construção - vedacit 18 litros</t>
  </si>
  <si>
    <t>Material de construção - lasca para cerca eucalipto</t>
  </si>
  <si>
    <t>Material de construção - concreto usinado FCK 25 MPA</t>
  </si>
  <si>
    <t>Material de construção - mangueira de hidrante tipo 2</t>
  </si>
  <si>
    <t>Material de construção - cavaleta de concreto pré moldado armado</t>
  </si>
  <si>
    <t>Material de construção - telha de fibrocimento</t>
  </si>
  <si>
    <t>Material de construção - porta almofadada com batentes e guarnições</t>
  </si>
  <si>
    <t>Material de construção - jogo de louça para banheiro</t>
  </si>
  <si>
    <t>Material de construção - pedra brita nº 8 lavada</t>
  </si>
  <si>
    <t>M3</t>
  </si>
  <si>
    <t xml:space="preserve">Material de construção - vaso sanitário com caixa acoplada </t>
  </si>
  <si>
    <t>unidade</t>
  </si>
  <si>
    <t>Material de construção - fixador de tinta base cal</t>
  </si>
  <si>
    <t>Material de construção - luva rr 3/4"</t>
  </si>
  <si>
    <t>fevereiro</t>
  </si>
  <si>
    <t>Material de construção - diversos (manutenção do Estádio Municipal, Ginásio de Esportes, Campo Sintético e Campo do Rio</t>
  </si>
  <si>
    <t>Pagamento de recepcionistas terceirizados</t>
  </si>
  <si>
    <t>janeiro</t>
  </si>
  <si>
    <t>junho</t>
  </si>
  <si>
    <t>setembro</t>
  </si>
  <si>
    <t>novembro</t>
  </si>
  <si>
    <t>dezembro</t>
  </si>
  <si>
    <t>Aquisição de assessoria esportiva para corrida de atletismo</t>
  </si>
  <si>
    <t xml:space="preserve">chamada pública para projetos esportivos e/ou lúdicos independentes </t>
  </si>
  <si>
    <t>serviço</t>
  </si>
  <si>
    <t>aquisição de jogos e kits de uniformes para futebol</t>
  </si>
  <si>
    <t>apoio ao evento 3º cicloturismo da agricultura familiar</t>
  </si>
  <si>
    <t>kit lanche para atender aos atletas do futebol (escolinha AAMR)</t>
  </si>
  <si>
    <t>JUNHO</t>
  </si>
  <si>
    <t>AGOSTO</t>
  </si>
  <si>
    <t>SETEMBRO</t>
  </si>
  <si>
    <t>OUTUBRO</t>
  </si>
  <si>
    <t>NOVEMBRO</t>
  </si>
  <si>
    <t>DEZEMBRO</t>
  </si>
  <si>
    <t>kit lanche para atender aos atletas do atletismo</t>
  </si>
  <si>
    <t>PLANO ANUAL DE COMPRAS E CONTRATAÇÕES/2026</t>
  </si>
  <si>
    <t>construção de calçamento ao entorno do campo sintético</t>
  </si>
  <si>
    <t>construção de banheiros no campo sintético</t>
  </si>
  <si>
    <t>construção de pista de skate</t>
  </si>
  <si>
    <t>pintura ginásio de esportes</t>
  </si>
  <si>
    <t>melhorias no telhado no ginasio de esportes</t>
  </si>
  <si>
    <t>melhorias na pista do Parque ecológico</t>
  </si>
  <si>
    <t>construção de novo ginásio de esporte</t>
  </si>
  <si>
    <t>construção da secretaria no Estadio Municipal</t>
  </si>
  <si>
    <t>construção de duas quadras de beach tenis</t>
  </si>
  <si>
    <t>compra de trator roçadeira com recolhedor</t>
  </si>
  <si>
    <t>PREÇO ESTIMADO EM 2025</t>
  </si>
  <si>
    <t>VALOR A SER PRATICADO - 2026 (PREÇO ESTIMADO EM 2025 + INFLAÇÃO DE 2025 (4,62%))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</si>
</sst>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L\Is\Tyy"/>
    <numFmt numFmtId="165" formatCode="&quot;R$&quot;#,##0.00;[Red]\-&quot;R$&quot;#,##0.00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17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7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166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7" fontId="0" fillId="0" borderId="14" xfId="0" applyNumberFormat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8" fontId="0" fillId="0" borderId="1" xfId="0" applyNumberFormat="1" applyBorder="1"/>
    <xf numFmtId="8" fontId="0" fillId="0" borderId="18" xfId="0" applyNumberFormat="1" applyBorder="1"/>
    <xf numFmtId="8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44" fontId="0" fillId="3" borderId="1" xfId="1" applyFont="1" applyFill="1" applyBorder="1" applyAlignment="1">
      <alignment horizontal="center" vertical="center"/>
    </xf>
    <xf numFmtId="43" fontId="2" fillId="5" borderId="0" xfId="2" applyFont="1" applyFill="1" applyBorder="1" applyAlignment="1">
      <alignment vertical="center"/>
    </xf>
    <xf numFmtId="44" fontId="2" fillId="5" borderId="0" xfId="1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" xfId="2" builtinId="3"/>
  </cellStyles>
  <dxfs count="26"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0F8EE"/>
        </patternFill>
      </fill>
    </dxf>
    <dxf>
      <fill>
        <patternFill>
          <bgColor rgb="FFB0B0B0"/>
        </patternFill>
      </fill>
    </dxf>
    <dxf>
      <fill>
        <patternFill>
          <bgColor rgb="FFF6B47E"/>
        </patternFill>
      </fill>
    </dxf>
    <dxf>
      <fill>
        <patternFill>
          <bgColor rgb="FFF9ABFB"/>
        </patternFill>
      </fill>
    </dxf>
    <dxf>
      <fill>
        <patternFill>
          <bgColor rgb="FF8590FB"/>
        </patternFill>
      </fill>
    </dxf>
    <dxf>
      <fill>
        <patternFill>
          <bgColor rgb="FFFCA2B1"/>
        </patternFill>
      </fill>
    </dxf>
    <dxf>
      <fill>
        <patternFill>
          <bgColor rgb="FF98D8B0"/>
        </patternFill>
      </fill>
    </dxf>
    <dxf>
      <fill>
        <patternFill>
          <bgColor rgb="FFFBD947"/>
        </patternFill>
      </fill>
    </dxf>
    <dxf>
      <fill>
        <patternFill>
          <bgColor rgb="FFFB4FB1"/>
        </patternFill>
      </fill>
    </dxf>
    <dxf>
      <fill>
        <patternFill>
          <bgColor theme="7" tint="-0.24994659260841701"/>
        </patternFill>
      </fill>
    </dxf>
    <dxf>
      <fill>
        <patternFill>
          <bgColor rgb="FF3F9A38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0F8EE"/>
        </patternFill>
      </fill>
    </dxf>
    <dxf>
      <fill>
        <patternFill>
          <bgColor rgb="FFB0B0B0"/>
        </patternFill>
      </fill>
    </dxf>
    <dxf>
      <fill>
        <patternFill>
          <bgColor rgb="FFF6B47E"/>
        </patternFill>
      </fill>
    </dxf>
    <dxf>
      <fill>
        <patternFill>
          <bgColor rgb="FFF9ABFB"/>
        </patternFill>
      </fill>
    </dxf>
    <dxf>
      <fill>
        <patternFill>
          <bgColor rgb="FF8590FB"/>
        </patternFill>
      </fill>
    </dxf>
    <dxf>
      <fill>
        <patternFill>
          <bgColor rgb="FFFCA2B1"/>
        </patternFill>
      </fill>
    </dxf>
    <dxf>
      <fill>
        <patternFill>
          <bgColor rgb="FF98D8B0"/>
        </patternFill>
      </fill>
    </dxf>
    <dxf>
      <fill>
        <patternFill>
          <bgColor rgb="FFFBD947"/>
        </patternFill>
      </fill>
    </dxf>
    <dxf>
      <fill>
        <patternFill>
          <bgColor rgb="FFFB4FB1"/>
        </patternFill>
      </fill>
    </dxf>
    <dxf>
      <fill>
        <patternFill>
          <bgColor theme="7" tint="-0.24994659260841701"/>
        </patternFill>
      </fill>
    </dxf>
    <dxf>
      <fill>
        <patternFill>
          <bgColor rgb="FF3F9A38"/>
        </patternFill>
      </fill>
    </dxf>
  </dxfs>
  <tableStyles count="0" defaultTableStyle="TableStyleMedium2" defaultPivotStyle="PivotStyleLight16"/>
  <colors>
    <mruColors>
      <color rgb="FF98D8B0"/>
      <color rgb="FFF6B47E"/>
      <color rgb="FF3F9A38"/>
      <color rgb="FFD89898"/>
      <color rgb="FFFB4FB1"/>
      <color rgb="FFCC0066"/>
      <color rgb="FFFBD947"/>
      <color rgb="FFFCA2B1"/>
      <color rgb="FF8590FB"/>
      <color rgb="FFF9A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&#227;o%20de%20CCL\PAC\PAC%20ASSESP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&#227;o%20de%20CCL\PAC\PAC%20GERAF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2"/>
  <sheetViews>
    <sheetView tabSelected="1" zoomScale="85" zoomScaleNormal="85" workbookViewId="0">
      <pane ySplit="4" topLeftCell="A146" activePane="bottomLeft" state="frozen"/>
      <selection pane="bottomLeft" activeCell="F161" sqref="F161:F162"/>
    </sheetView>
  </sheetViews>
  <sheetFormatPr defaultRowHeight="15" x14ac:dyDescent="0.25"/>
  <cols>
    <col min="1" max="1" width="59.28515625" style="22" customWidth="1"/>
    <col min="2" max="2" width="24.85546875" style="22" customWidth="1"/>
    <col min="3" max="3" width="26.28515625" style="11" customWidth="1"/>
    <col min="4" max="7" width="23.7109375" style="11" customWidth="1"/>
    <col min="8" max="8" width="58" style="11" customWidth="1"/>
  </cols>
  <sheetData>
    <row r="1" spans="1:8" x14ac:dyDescent="0.25">
      <c r="A1" s="59" t="s">
        <v>125</v>
      </c>
      <c r="B1" s="59"/>
      <c r="C1" s="59"/>
      <c r="D1" s="59"/>
      <c r="E1" s="59"/>
      <c r="F1" s="59"/>
      <c r="G1" s="59"/>
      <c r="H1" s="59"/>
    </row>
    <row r="2" spans="1:8" ht="15.75" thickBot="1" x14ac:dyDescent="0.3">
      <c r="A2" s="58">
        <f>SUM(F5:F529)</f>
        <v>3772662.3267999981</v>
      </c>
      <c r="B2" s="57"/>
      <c r="C2" s="57"/>
      <c r="D2" s="57"/>
      <c r="E2" s="57"/>
      <c r="F2" s="57"/>
      <c r="G2" s="57"/>
      <c r="H2" s="57"/>
    </row>
    <row r="3" spans="1:8" ht="14.45" customHeight="1" x14ac:dyDescent="0.25">
      <c r="A3" s="60" t="s">
        <v>0</v>
      </c>
      <c r="B3" s="60" t="s">
        <v>14</v>
      </c>
      <c r="C3" s="60" t="s">
        <v>1</v>
      </c>
      <c r="D3" s="62" t="s">
        <v>136</v>
      </c>
      <c r="E3" s="64" t="s">
        <v>137</v>
      </c>
      <c r="F3" s="60" t="s">
        <v>11</v>
      </c>
      <c r="G3" s="60" t="s">
        <v>12</v>
      </c>
      <c r="H3" s="60" t="s">
        <v>19</v>
      </c>
    </row>
    <row r="4" spans="1:8" ht="70.5" customHeight="1" x14ac:dyDescent="0.25">
      <c r="A4" s="61"/>
      <c r="B4" s="61"/>
      <c r="C4" s="61"/>
      <c r="D4" s="63"/>
      <c r="E4" s="63"/>
      <c r="F4" s="61"/>
      <c r="G4" s="61"/>
      <c r="H4" s="61"/>
    </row>
    <row r="5" spans="1:8" x14ac:dyDescent="0.25">
      <c r="A5" s="55" t="s">
        <v>20</v>
      </c>
      <c r="B5" s="7" t="s">
        <v>15</v>
      </c>
      <c r="C5" s="7">
        <v>1</v>
      </c>
      <c r="D5" s="56">
        <v>7406</v>
      </c>
      <c r="E5" s="56">
        <f>D5*5.8%+D5</f>
        <v>7835.5479999999998</v>
      </c>
      <c r="F5" s="56">
        <f>C5*E5</f>
        <v>7835.5479999999998</v>
      </c>
      <c r="G5" s="56" t="s">
        <v>21</v>
      </c>
      <c r="H5" s="56"/>
    </row>
    <row r="6" spans="1:8" x14ac:dyDescent="0.25">
      <c r="A6" s="55" t="s">
        <v>22</v>
      </c>
      <c r="B6" s="7" t="s">
        <v>15</v>
      </c>
      <c r="C6" s="7">
        <v>1</v>
      </c>
      <c r="D6" s="56">
        <v>2116</v>
      </c>
      <c r="E6" s="56">
        <f t="shared" ref="E6:E69" si="0">D6*5.8%+D6</f>
        <v>2238.7280000000001</v>
      </c>
      <c r="F6" s="56">
        <f t="shared" ref="F6:F37" si="1">C6*E6</f>
        <v>2238.7280000000001</v>
      </c>
      <c r="G6" s="56" t="s">
        <v>21</v>
      </c>
      <c r="H6" s="56"/>
    </row>
    <row r="7" spans="1:8" x14ac:dyDescent="0.25">
      <c r="A7" s="55" t="s">
        <v>23</v>
      </c>
      <c r="B7" s="7" t="s">
        <v>15</v>
      </c>
      <c r="C7" s="7">
        <v>1</v>
      </c>
      <c r="D7" s="56">
        <v>5290</v>
      </c>
      <c r="E7" s="56">
        <f t="shared" si="0"/>
        <v>5596.82</v>
      </c>
      <c r="F7" s="56">
        <f t="shared" si="1"/>
        <v>5596.82</v>
      </c>
      <c r="G7" s="56" t="s">
        <v>24</v>
      </c>
      <c r="H7" s="56"/>
    </row>
    <row r="8" spans="1:8" x14ac:dyDescent="0.25">
      <c r="A8" s="55" t="s">
        <v>25</v>
      </c>
      <c r="B8" s="7" t="s">
        <v>15</v>
      </c>
      <c r="C8" s="7">
        <v>1</v>
      </c>
      <c r="D8" s="56">
        <v>800</v>
      </c>
      <c r="E8" s="56">
        <f t="shared" si="0"/>
        <v>846.4</v>
      </c>
      <c r="F8" s="56">
        <f t="shared" si="1"/>
        <v>846.4</v>
      </c>
      <c r="G8" s="56" t="s">
        <v>24</v>
      </c>
      <c r="H8" s="56"/>
    </row>
    <row r="9" spans="1:8" x14ac:dyDescent="0.25">
      <c r="A9" s="55" t="s">
        <v>26</v>
      </c>
      <c r="B9" s="7" t="s">
        <v>15</v>
      </c>
      <c r="C9" s="7">
        <v>1</v>
      </c>
      <c r="D9" s="56">
        <v>846.4</v>
      </c>
      <c r="E9" s="56">
        <f t="shared" si="0"/>
        <v>895.49119999999994</v>
      </c>
      <c r="F9" s="56">
        <f t="shared" si="1"/>
        <v>895.49119999999994</v>
      </c>
      <c r="G9" s="56" t="s">
        <v>27</v>
      </c>
      <c r="H9" s="56"/>
    </row>
    <row r="10" spans="1:8" x14ac:dyDescent="0.25">
      <c r="A10" s="55" t="s">
        <v>28</v>
      </c>
      <c r="B10" s="7" t="s">
        <v>15</v>
      </c>
      <c r="C10" s="7">
        <v>1</v>
      </c>
      <c r="D10" s="56">
        <v>2116</v>
      </c>
      <c r="E10" s="56">
        <f t="shared" si="0"/>
        <v>2238.7280000000001</v>
      </c>
      <c r="F10" s="56">
        <f t="shared" si="1"/>
        <v>2238.7280000000001</v>
      </c>
      <c r="G10" s="56" t="s">
        <v>27</v>
      </c>
      <c r="H10" s="56"/>
    </row>
    <row r="11" spans="1:8" x14ac:dyDescent="0.25">
      <c r="A11" s="55" t="s">
        <v>29</v>
      </c>
      <c r="B11" s="7" t="s">
        <v>15</v>
      </c>
      <c r="C11" s="7">
        <v>1</v>
      </c>
      <c r="D11" s="56">
        <v>7406</v>
      </c>
      <c r="E11" s="56">
        <f t="shared" si="0"/>
        <v>7835.5479999999998</v>
      </c>
      <c r="F11" s="56">
        <f t="shared" si="1"/>
        <v>7835.5479999999998</v>
      </c>
      <c r="G11" s="56" t="s">
        <v>30</v>
      </c>
      <c r="H11" s="56"/>
    </row>
    <row r="12" spans="1:8" x14ac:dyDescent="0.25">
      <c r="A12" s="55" t="s">
        <v>31</v>
      </c>
      <c r="B12" s="7" t="s">
        <v>15</v>
      </c>
      <c r="C12" s="7">
        <v>1</v>
      </c>
      <c r="D12" s="56">
        <v>2116</v>
      </c>
      <c r="E12" s="56">
        <f t="shared" si="0"/>
        <v>2238.7280000000001</v>
      </c>
      <c r="F12" s="56">
        <f t="shared" si="1"/>
        <v>2238.7280000000001</v>
      </c>
      <c r="G12" s="56" t="s">
        <v>30</v>
      </c>
      <c r="H12" s="56"/>
    </row>
    <row r="13" spans="1:8" x14ac:dyDescent="0.25">
      <c r="A13" s="55" t="s">
        <v>32</v>
      </c>
      <c r="B13" s="7" t="s">
        <v>15</v>
      </c>
      <c r="C13" s="7">
        <v>1</v>
      </c>
      <c r="D13" s="56">
        <v>7406</v>
      </c>
      <c r="E13" s="56">
        <f t="shared" si="0"/>
        <v>7835.5479999999998</v>
      </c>
      <c r="F13" s="56">
        <f t="shared" si="1"/>
        <v>7835.5479999999998</v>
      </c>
      <c r="G13" s="56" t="s">
        <v>33</v>
      </c>
      <c r="H13" s="56"/>
    </row>
    <row r="14" spans="1:8" x14ac:dyDescent="0.25">
      <c r="A14" s="55" t="s">
        <v>34</v>
      </c>
      <c r="B14" s="7" t="s">
        <v>15</v>
      </c>
      <c r="C14" s="7">
        <v>1</v>
      </c>
      <c r="D14" s="56">
        <v>2116</v>
      </c>
      <c r="E14" s="56">
        <f t="shared" si="0"/>
        <v>2238.7280000000001</v>
      </c>
      <c r="F14" s="56">
        <f t="shared" si="1"/>
        <v>2238.7280000000001</v>
      </c>
      <c r="G14" s="56" t="s">
        <v>33</v>
      </c>
      <c r="H14" s="56"/>
    </row>
    <row r="15" spans="1:8" x14ac:dyDescent="0.25">
      <c r="A15" s="55" t="s">
        <v>35</v>
      </c>
      <c r="B15" s="7" t="s">
        <v>15</v>
      </c>
      <c r="C15" s="7">
        <v>1</v>
      </c>
      <c r="D15" s="56">
        <v>7406</v>
      </c>
      <c r="E15" s="56">
        <f t="shared" si="0"/>
        <v>7835.5479999999998</v>
      </c>
      <c r="F15" s="56">
        <f t="shared" si="1"/>
        <v>7835.5479999999998</v>
      </c>
      <c r="G15" s="56" t="s">
        <v>36</v>
      </c>
      <c r="H15" s="56"/>
    </row>
    <row r="16" spans="1:8" x14ac:dyDescent="0.25">
      <c r="A16" s="55" t="s">
        <v>37</v>
      </c>
      <c r="B16" s="7" t="s">
        <v>15</v>
      </c>
      <c r="C16" s="7">
        <v>1</v>
      </c>
      <c r="D16" s="56">
        <v>2116</v>
      </c>
      <c r="E16" s="56">
        <f t="shared" si="0"/>
        <v>2238.7280000000001</v>
      </c>
      <c r="F16" s="56">
        <f t="shared" si="1"/>
        <v>2238.7280000000001</v>
      </c>
      <c r="G16" s="56" t="s">
        <v>36</v>
      </c>
      <c r="H16" s="56"/>
    </row>
    <row r="17" spans="1:8" x14ac:dyDescent="0.25">
      <c r="A17" s="55" t="s">
        <v>39</v>
      </c>
      <c r="B17" s="7" t="s">
        <v>16</v>
      </c>
      <c r="C17" s="7">
        <v>1</v>
      </c>
      <c r="D17" s="56">
        <v>6348</v>
      </c>
      <c r="E17" s="56">
        <f t="shared" si="0"/>
        <v>6716.1840000000002</v>
      </c>
      <c r="F17" s="56">
        <f t="shared" si="1"/>
        <v>6716.1840000000002</v>
      </c>
      <c r="G17" s="56" t="s">
        <v>21</v>
      </c>
      <c r="H17" s="56"/>
    </row>
    <row r="18" spans="1:8" x14ac:dyDescent="0.25">
      <c r="A18" s="55" t="s">
        <v>40</v>
      </c>
      <c r="B18" s="7" t="s">
        <v>16</v>
      </c>
      <c r="C18" s="7">
        <v>1</v>
      </c>
      <c r="D18" s="56">
        <v>5290</v>
      </c>
      <c r="E18" s="56">
        <f t="shared" si="0"/>
        <v>5596.82</v>
      </c>
      <c r="F18" s="56">
        <f t="shared" si="1"/>
        <v>5596.82</v>
      </c>
      <c r="G18" s="56" t="s">
        <v>17</v>
      </c>
      <c r="H18" s="56"/>
    </row>
    <row r="19" spans="1:8" x14ac:dyDescent="0.25">
      <c r="A19" s="55" t="s">
        <v>38</v>
      </c>
      <c r="B19" s="7" t="s">
        <v>16</v>
      </c>
      <c r="C19" s="7">
        <v>1</v>
      </c>
      <c r="D19" s="56">
        <v>5290</v>
      </c>
      <c r="E19" s="56">
        <f t="shared" si="0"/>
        <v>5596.82</v>
      </c>
      <c r="F19" s="56">
        <f t="shared" si="1"/>
        <v>5596.82</v>
      </c>
      <c r="G19" s="56" t="s">
        <v>21</v>
      </c>
      <c r="H19" s="56"/>
    </row>
    <row r="20" spans="1:8" x14ac:dyDescent="0.25">
      <c r="A20" s="55" t="s">
        <v>41</v>
      </c>
      <c r="B20" s="7" t="s">
        <v>16</v>
      </c>
      <c r="C20" s="7">
        <v>1</v>
      </c>
      <c r="D20" s="56">
        <v>6348</v>
      </c>
      <c r="E20" s="56">
        <f t="shared" si="0"/>
        <v>6716.1840000000002</v>
      </c>
      <c r="F20" s="56">
        <f t="shared" si="1"/>
        <v>6716.1840000000002</v>
      </c>
      <c r="G20" s="56" t="s">
        <v>42</v>
      </c>
      <c r="H20" s="56"/>
    </row>
    <row r="21" spans="1:8" x14ac:dyDescent="0.25">
      <c r="A21" s="55" t="s">
        <v>43</v>
      </c>
      <c r="B21" s="7" t="s">
        <v>16</v>
      </c>
      <c r="C21" s="7">
        <v>1</v>
      </c>
      <c r="D21" s="56">
        <v>529</v>
      </c>
      <c r="E21" s="56">
        <f t="shared" si="0"/>
        <v>559.68200000000002</v>
      </c>
      <c r="F21" s="56">
        <f t="shared" si="1"/>
        <v>559.68200000000002</v>
      </c>
      <c r="G21" s="56" t="s">
        <v>30</v>
      </c>
      <c r="H21" s="56"/>
    </row>
    <row r="22" spans="1:8" x14ac:dyDescent="0.25">
      <c r="A22" s="55" t="s">
        <v>44</v>
      </c>
      <c r="B22" s="7" t="s">
        <v>16</v>
      </c>
      <c r="C22" s="7">
        <v>1</v>
      </c>
      <c r="D22" s="56">
        <v>529</v>
      </c>
      <c r="E22" s="56">
        <f t="shared" si="0"/>
        <v>559.68200000000002</v>
      </c>
      <c r="F22" s="56">
        <f t="shared" si="1"/>
        <v>559.68200000000002</v>
      </c>
      <c r="G22" s="56" t="s">
        <v>45</v>
      </c>
      <c r="H22" s="56"/>
    </row>
    <row r="23" spans="1:8" x14ac:dyDescent="0.25">
      <c r="A23" s="55" t="s">
        <v>46</v>
      </c>
      <c r="B23" s="7" t="s">
        <v>16</v>
      </c>
      <c r="C23" s="7">
        <v>1</v>
      </c>
      <c r="D23" s="56">
        <v>529</v>
      </c>
      <c r="E23" s="56">
        <f t="shared" si="0"/>
        <v>559.68200000000002</v>
      </c>
      <c r="F23" s="56">
        <f t="shared" si="1"/>
        <v>559.68200000000002</v>
      </c>
      <c r="G23" s="56" t="s">
        <v>45</v>
      </c>
      <c r="H23" s="56"/>
    </row>
    <row r="24" spans="1:8" x14ac:dyDescent="0.25">
      <c r="A24" s="55" t="s">
        <v>47</v>
      </c>
      <c r="B24" s="7" t="s">
        <v>16</v>
      </c>
      <c r="C24" s="7">
        <v>1</v>
      </c>
      <c r="D24" s="56">
        <v>5290</v>
      </c>
      <c r="E24" s="56">
        <f t="shared" si="0"/>
        <v>5596.82</v>
      </c>
      <c r="F24" s="56">
        <f t="shared" si="1"/>
        <v>5596.82</v>
      </c>
      <c r="G24" s="56" t="s">
        <v>48</v>
      </c>
      <c r="H24" s="56"/>
    </row>
    <row r="25" spans="1:8" x14ac:dyDescent="0.25">
      <c r="A25" s="55" t="s">
        <v>49</v>
      </c>
      <c r="B25" s="7" t="s">
        <v>15</v>
      </c>
      <c r="C25" s="7">
        <v>1</v>
      </c>
      <c r="D25" s="56">
        <v>21160</v>
      </c>
      <c r="E25" s="56">
        <f t="shared" si="0"/>
        <v>22387.279999999999</v>
      </c>
      <c r="F25" s="56">
        <f t="shared" si="1"/>
        <v>22387.279999999999</v>
      </c>
      <c r="G25" s="56" t="s">
        <v>21</v>
      </c>
      <c r="H25" s="56"/>
    </row>
    <row r="26" spans="1:8" x14ac:dyDescent="0.25">
      <c r="A26" s="55" t="s">
        <v>61</v>
      </c>
      <c r="B26" s="7" t="s">
        <v>15</v>
      </c>
      <c r="C26" s="7">
        <v>1</v>
      </c>
      <c r="D26" s="56">
        <v>10580</v>
      </c>
      <c r="E26" s="56">
        <f t="shared" si="0"/>
        <v>11193.64</v>
      </c>
      <c r="F26" s="56">
        <f t="shared" si="1"/>
        <v>11193.64</v>
      </c>
      <c r="G26" s="56" t="s">
        <v>42</v>
      </c>
      <c r="H26" s="56"/>
    </row>
    <row r="27" spans="1:8" x14ac:dyDescent="0.25">
      <c r="A27" s="55" t="s">
        <v>50</v>
      </c>
      <c r="B27" s="7" t="s">
        <v>16</v>
      </c>
      <c r="C27" s="7">
        <v>60</v>
      </c>
      <c r="D27" s="56">
        <v>7.54</v>
      </c>
      <c r="E27" s="56">
        <f t="shared" si="0"/>
        <v>7.9773199999999997</v>
      </c>
      <c r="F27" s="56">
        <f t="shared" si="1"/>
        <v>478.63919999999996</v>
      </c>
      <c r="G27" s="56" t="s">
        <v>13</v>
      </c>
      <c r="H27" s="56"/>
    </row>
    <row r="28" spans="1:8" x14ac:dyDescent="0.25">
      <c r="A28" s="55" t="s">
        <v>51</v>
      </c>
      <c r="B28" s="7" t="s">
        <v>16</v>
      </c>
      <c r="C28" s="7">
        <v>60</v>
      </c>
      <c r="D28" s="56">
        <v>10.56</v>
      </c>
      <c r="E28" s="56">
        <f t="shared" si="0"/>
        <v>11.17248</v>
      </c>
      <c r="F28" s="56">
        <f t="shared" si="1"/>
        <v>670.34879999999998</v>
      </c>
      <c r="G28" s="56" t="s">
        <v>13</v>
      </c>
      <c r="H28" s="56"/>
    </row>
    <row r="29" spans="1:8" x14ac:dyDescent="0.25">
      <c r="A29" s="55" t="s">
        <v>52</v>
      </c>
      <c r="B29" s="7" t="s">
        <v>16</v>
      </c>
      <c r="C29" s="7">
        <v>100</v>
      </c>
      <c r="D29" s="56">
        <v>12.2</v>
      </c>
      <c r="E29" s="56">
        <f t="shared" si="0"/>
        <v>12.907599999999999</v>
      </c>
      <c r="F29" s="56">
        <f t="shared" si="1"/>
        <v>1290.7599999999998</v>
      </c>
      <c r="G29" s="56" t="s">
        <v>13</v>
      </c>
      <c r="H29" s="56"/>
    </row>
    <row r="30" spans="1:8" x14ac:dyDescent="0.25">
      <c r="A30" s="55" t="s">
        <v>53</v>
      </c>
      <c r="B30" s="7" t="s">
        <v>16</v>
      </c>
      <c r="C30" s="7">
        <v>30</v>
      </c>
      <c r="D30" s="56">
        <v>7.69</v>
      </c>
      <c r="E30" s="56">
        <f t="shared" si="0"/>
        <v>8.1360200000000003</v>
      </c>
      <c r="F30" s="56">
        <f t="shared" si="1"/>
        <v>244.0806</v>
      </c>
      <c r="G30" s="56" t="s">
        <v>13</v>
      </c>
      <c r="H30" s="56"/>
    </row>
    <row r="31" spans="1:8" x14ac:dyDescent="0.25">
      <c r="A31" s="55" t="s">
        <v>54</v>
      </c>
      <c r="B31" s="7" t="s">
        <v>16</v>
      </c>
      <c r="C31" s="7">
        <v>60</v>
      </c>
      <c r="D31" s="56">
        <v>13.57</v>
      </c>
      <c r="E31" s="56">
        <f t="shared" si="0"/>
        <v>14.357060000000001</v>
      </c>
      <c r="F31" s="56">
        <f t="shared" si="1"/>
        <v>861.42360000000008</v>
      </c>
      <c r="G31" s="56" t="s">
        <v>13</v>
      </c>
      <c r="H31" s="56"/>
    </row>
    <row r="32" spans="1:8" x14ac:dyDescent="0.25">
      <c r="A32" s="55" t="s">
        <v>55</v>
      </c>
      <c r="B32" s="7" t="s">
        <v>16</v>
      </c>
      <c r="C32" s="7">
        <v>25</v>
      </c>
      <c r="D32" s="56">
        <v>12.35</v>
      </c>
      <c r="E32" s="56">
        <f t="shared" si="0"/>
        <v>13.0663</v>
      </c>
      <c r="F32" s="56">
        <f t="shared" si="1"/>
        <v>326.65750000000003</v>
      </c>
      <c r="G32" s="56" t="s">
        <v>13</v>
      </c>
      <c r="H32" s="56"/>
    </row>
    <row r="33" spans="1:8" x14ac:dyDescent="0.25">
      <c r="A33" s="55" t="s">
        <v>56</v>
      </c>
      <c r="B33" s="7" t="s">
        <v>16</v>
      </c>
      <c r="C33" s="7">
        <v>30</v>
      </c>
      <c r="D33" s="56">
        <v>18.8</v>
      </c>
      <c r="E33" s="56">
        <f t="shared" si="0"/>
        <v>19.8904</v>
      </c>
      <c r="F33" s="56">
        <f t="shared" si="1"/>
        <v>596.71199999999999</v>
      </c>
      <c r="G33" s="56" t="s">
        <v>13</v>
      </c>
      <c r="H33" s="56"/>
    </row>
    <row r="34" spans="1:8" x14ac:dyDescent="0.25">
      <c r="A34" s="55" t="s">
        <v>57</v>
      </c>
      <c r="B34" s="7" t="s">
        <v>16</v>
      </c>
      <c r="C34" s="7">
        <v>60</v>
      </c>
      <c r="D34" s="56">
        <v>3.11</v>
      </c>
      <c r="E34" s="56">
        <f t="shared" si="0"/>
        <v>3.2903799999999999</v>
      </c>
      <c r="F34" s="56">
        <f t="shared" si="1"/>
        <v>197.4228</v>
      </c>
      <c r="G34" s="56" t="s">
        <v>13</v>
      </c>
      <c r="H34" s="56"/>
    </row>
    <row r="35" spans="1:8" x14ac:dyDescent="0.25">
      <c r="A35" s="55" t="s">
        <v>58</v>
      </c>
      <c r="B35" s="7" t="s">
        <v>16</v>
      </c>
      <c r="C35" s="7">
        <v>5</v>
      </c>
      <c r="D35" s="56">
        <v>10.130000000000001</v>
      </c>
      <c r="E35" s="56">
        <f t="shared" si="0"/>
        <v>10.717540000000001</v>
      </c>
      <c r="F35" s="56">
        <f t="shared" si="1"/>
        <v>53.587700000000005</v>
      </c>
      <c r="G35" s="56" t="s">
        <v>13</v>
      </c>
      <c r="H35" s="56"/>
    </row>
    <row r="36" spans="1:8" x14ac:dyDescent="0.25">
      <c r="A36" s="55" t="s">
        <v>59</v>
      </c>
      <c r="B36" s="7" t="s">
        <v>16</v>
      </c>
      <c r="C36" s="7">
        <v>6</v>
      </c>
      <c r="D36" s="56">
        <v>11.29</v>
      </c>
      <c r="E36" s="56">
        <f t="shared" si="0"/>
        <v>11.94482</v>
      </c>
      <c r="F36" s="56">
        <f t="shared" si="1"/>
        <v>71.66892</v>
      </c>
      <c r="G36" s="56" t="s">
        <v>13</v>
      </c>
      <c r="H36" s="56"/>
    </row>
    <row r="37" spans="1:8" x14ac:dyDescent="0.25">
      <c r="A37" s="55" t="s">
        <v>60</v>
      </c>
      <c r="B37" s="7" t="s">
        <v>16</v>
      </c>
      <c r="C37" s="7">
        <v>20</v>
      </c>
      <c r="D37" s="56">
        <v>7.82</v>
      </c>
      <c r="E37" s="56">
        <f t="shared" si="0"/>
        <v>8.2735599999999998</v>
      </c>
      <c r="F37" s="56">
        <f t="shared" si="1"/>
        <v>165.47120000000001</v>
      </c>
      <c r="G37" s="56" t="s">
        <v>13</v>
      </c>
      <c r="H37" s="56"/>
    </row>
    <row r="38" spans="1:8" x14ac:dyDescent="0.25">
      <c r="A38" s="55" t="s">
        <v>62</v>
      </c>
      <c r="B38" s="7" t="s">
        <v>16</v>
      </c>
      <c r="C38" s="7">
        <v>10</v>
      </c>
      <c r="D38" s="56">
        <v>2.89</v>
      </c>
      <c r="E38" s="56">
        <f t="shared" si="0"/>
        <v>3.05762</v>
      </c>
      <c r="F38" s="56">
        <f t="shared" ref="F38:F101" si="2">C38*E38</f>
        <v>30.5762</v>
      </c>
      <c r="G38" s="56" t="s">
        <v>13</v>
      </c>
      <c r="H38" s="56"/>
    </row>
    <row r="39" spans="1:8" x14ac:dyDescent="0.25">
      <c r="A39" s="55" t="s">
        <v>63</v>
      </c>
      <c r="B39" s="7" t="s">
        <v>16</v>
      </c>
      <c r="C39" s="7">
        <v>20</v>
      </c>
      <c r="D39" s="56">
        <v>8.77</v>
      </c>
      <c r="E39" s="56">
        <f t="shared" si="0"/>
        <v>9.2786599999999986</v>
      </c>
      <c r="F39" s="56">
        <f t="shared" si="2"/>
        <v>185.57319999999999</v>
      </c>
      <c r="G39" s="56" t="s">
        <v>13</v>
      </c>
      <c r="H39" s="56"/>
    </row>
    <row r="40" spans="1:8" x14ac:dyDescent="0.25">
      <c r="A40" s="55" t="s">
        <v>64</v>
      </c>
      <c r="B40" s="7" t="s">
        <v>16</v>
      </c>
      <c r="C40" s="7">
        <v>10</v>
      </c>
      <c r="D40" s="56">
        <v>4.3600000000000003</v>
      </c>
      <c r="E40" s="56">
        <f t="shared" si="0"/>
        <v>4.6128800000000005</v>
      </c>
      <c r="F40" s="56">
        <f t="shared" si="2"/>
        <v>46.128800000000005</v>
      </c>
      <c r="G40" s="56" t="s">
        <v>13</v>
      </c>
      <c r="H40" s="56"/>
    </row>
    <row r="41" spans="1:8" x14ac:dyDescent="0.25">
      <c r="A41" s="55" t="s">
        <v>65</v>
      </c>
      <c r="B41" s="7" t="s">
        <v>16</v>
      </c>
      <c r="C41" s="7">
        <v>10</v>
      </c>
      <c r="D41" s="56">
        <v>4.7300000000000004</v>
      </c>
      <c r="E41" s="56">
        <f t="shared" si="0"/>
        <v>5.0043400000000009</v>
      </c>
      <c r="F41" s="56">
        <f t="shared" si="2"/>
        <v>50.043400000000005</v>
      </c>
      <c r="G41" s="56" t="s">
        <v>13</v>
      </c>
      <c r="H41" s="56"/>
    </row>
    <row r="42" spans="1:8" x14ac:dyDescent="0.25">
      <c r="A42" s="55" t="s">
        <v>66</v>
      </c>
      <c r="B42" s="7" t="s">
        <v>16</v>
      </c>
      <c r="C42" s="7">
        <v>25</v>
      </c>
      <c r="D42" s="56">
        <v>17.32</v>
      </c>
      <c r="E42" s="56">
        <f t="shared" si="0"/>
        <v>18.324560000000002</v>
      </c>
      <c r="F42" s="56">
        <f t="shared" si="2"/>
        <v>458.11400000000003</v>
      </c>
      <c r="G42" s="56" t="s">
        <v>13</v>
      </c>
      <c r="H42" s="56"/>
    </row>
    <row r="43" spans="1:8" x14ac:dyDescent="0.25">
      <c r="A43" s="55" t="s">
        <v>67</v>
      </c>
      <c r="B43" s="7" t="s">
        <v>16</v>
      </c>
      <c r="C43" s="7">
        <v>25</v>
      </c>
      <c r="D43" s="56">
        <v>19.010000000000002</v>
      </c>
      <c r="E43" s="56">
        <f t="shared" si="0"/>
        <v>20.112580000000001</v>
      </c>
      <c r="F43" s="56">
        <f t="shared" si="2"/>
        <v>502.81450000000001</v>
      </c>
      <c r="G43" s="56" t="s">
        <v>13</v>
      </c>
      <c r="H43" s="56"/>
    </row>
    <row r="44" spans="1:8" x14ac:dyDescent="0.25">
      <c r="A44" s="55" t="s">
        <v>68</v>
      </c>
      <c r="B44" s="7" t="s">
        <v>16</v>
      </c>
      <c r="C44" s="7">
        <v>60</v>
      </c>
      <c r="D44" s="56">
        <v>6.73</v>
      </c>
      <c r="E44" s="56">
        <f t="shared" si="0"/>
        <v>7.1203400000000006</v>
      </c>
      <c r="F44" s="56">
        <f t="shared" si="2"/>
        <v>427.22040000000004</v>
      </c>
      <c r="G44" s="56" t="s">
        <v>13</v>
      </c>
      <c r="H44" s="56"/>
    </row>
    <row r="45" spans="1:8" x14ac:dyDescent="0.25">
      <c r="A45" s="55" t="s">
        <v>69</v>
      </c>
      <c r="B45" s="7" t="s">
        <v>16</v>
      </c>
      <c r="C45" s="7">
        <v>12</v>
      </c>
      <c r="D45" s="56">
        <v>7.9</v>
      </c>
      <c r="E45" s="56">
        <f t="shared" si="0"/>
        <v>8.3582000000000001</v>
      </c>
      <c r="F45" s="56">
        <f t="shared" si="2"/>
        <v>100.2984</v>
      </c>
      <c r="G45" s="56" t="s">
        <v>13</v>
      </c>
      <c r="H45" s="56"/>
    </row>
    <row r="46" spans="1:8" x14ac:dyDescent="0.25">
      <c r="A46" s="55" t="s">
        <v>70</v>
      </c>
      <c r="B46" s="7" t="s">
        <v>16</v>
      </c>
      <c r="C46" s="7">
        <v>12</v>
      </c>
      <c r="D46" s="56">
        <v>9.24</v>
      </c>
      <c r="E46" s="56">
        <f t="shared" si="0"/>
        <v>9.7759199999999993</v>
      </c>
      <c r="F46" s="56">
        <f t="shared" si="2"/>
        <v>117.31103999999999</v>
      </c>
      <c r="G46" s="56" t="s">
        <v>13</v>
      </c>
      <c r="H46" s="56"/>
    </row>
    <row r="47" spans="1:8" x14ac:dyDescent="0.25">
      <c r="A47" s="55" t="s">
        <v>71</v>
      </c>
      <c r="B47" s="7" t="s">
        <v>16</v>
      </c>
      <c r="C47" s="7">
        <v>100</v>
      </c>
      <c r="D47" s="56">
        <v>9.93</v>
      </c>
      <c r="E47" s="56">
        <f t="shared" si="0"/>
        <v>10.505939999999999</v>
      </c>
      <c r="F47" s="56">
        <f t="shared" si="2"/>
        <v>1050.5939999999998</v>
      </c>
      <c r="G47" s="56" t="s">
        <v>13</v>
      </c>
      <c r="H47" s="56"/>
    </row>
    <row r="48" spans="1:8" x14ac:dyDescent="0.25">
      <c r="A48" s="55" t="s">
        <v>72</v>
      </c>
      <c r="B48" s="7" t="s">
        <v>16</v>
      </c>
      <c r="C48" s="7">
        <v>50</v>
      </c>
      <c r="D48" s="56">
        <v>5.53</v>
      </c>
      <c r="E48" s="56">
        <f t="shared" si="0"/>
        <v>5.8507400000000001</v>
      </c>
      <c r="F48" s="56">
        <f t="shared" si="2"/>
        <v>292.53699999999998</v>
      </c>
      <c r="G48" s="56" t="s">
        <v>13</v>
      </c>
      <c r="H48" s="56"/>
    </row>
    <row r="49" spans="1:8" x14ac:dyDescent="0.25">
      <c r="A49" s="55" t="s">
        <v>73</v>
      </c>
      <c r="B49" s="7" t="s">
        <v>16</v>
      </c>
      <c r="C49" s="7">
        <v>10</v>
      </c>
      <c r="D49" s="56">
        <v>4.59</v>
      </c>
      <c r="E49" s="56">
        <f t="shared" si="0"/>
        <v>4.8562199999999995</v>
      </c>
      <c r="F49" s="56">
        <f t="shared" si="2"/>
        <v>48.562199999999997</v>
      </c>
      <c r="G49" s="56" t="s">
        <v>13</v>
      </c>
      <c r="H49" s="56"/>
    </row>
    <row r="50" spans="1:8" x14ac:dyDescent="0.25">
      <c r="A50" s="55" t="s">
        <v>74</v>
      </c>
      <c r="B50" s="7" t="s">
        <v>16</v>
      </c>
      <c r="C50" s="7">
        <v>10</v>
      </c>
      <c r="D50" s="56">
        <v>17.07</v>
      </c>
      <c r="E50" s="56">
        <f t="shared" si="0"/>
        <v>18.06006</v>
      </c>
      <c r="F50" s="56">
        <f t="shared" si="2"/>
        <v>180.60059999999999</v>
      </c>
      <c r="G50" s="56" t="s">
        <v>13</v>
      </c>
      <c r="H50" s="56"/>
    </row>
    <row r="51" spans="1:8" x14ac:dyDescent="0.25">
      <c r="A51" s="55" t="s">
        <v>75</v>
      </c>
      <c r="B51" s="7" t="s">
        <v>16</v>
      </c>
      <c r="C51" s="7">
        <v>20</v>
      </c>
      <c r="D51" s="56">
        <v>13.15</v>
      </c>
      <c r="E51" s="56">
        <f t="shared" si="0"/>
        <v>13.912700000000001</v>
      </c>
      <c r="F51" s="56">
        <f t="shared" si="2"/>
        <v>278.25400000000002</v>
      </c>
      <c r="G51" s="56" t="s">
        <v>13</v>
      </c>
      <c r="H51" s="56"/>
    </row>
    <row r="52" spans="1:8" x14ac:dyDescent="0.25">
      <c r="A52" s="55" t="s">
        <v>76</v>
      </c>
      <c r="B52" s="7" t="s">
        <v>16</v>
      </c>
      <c r="C52" s="7">
        <v>2</v>
      </c>
      <c r="D52" s="56">
        <v>22.5</v>
      </c>
      <c r="E52" s="56">
        <f t="shared" si="0"/>
        <v>23.805</v>
      </c>
      <c r="F52" s="56">
        <f t="shared" si="2"/>
        <v>47.61</v>
      </c>
      <c r="G52" s="56" t="s">
        <v>13</v>
      </c>
      <c r="H52" s="56"/>
    </row>
    <row r="53" spans="1:8" x14ac:dyDescent="0.25">
      <c r="A53" s="55" t="s">
        <v>77</v>
      </c>
      <c r="B53" s="7" t="s">
        <v>16</v>
      </c>
      <c r="C53" s="7">
        <v>35</v>
      </c>
      <c r="D53" s="56">
        <v>16.21</v>
      </c>
      <c r="E53" s="56">
        <f t="shared" si="0"/>
        <v>17.150180000000002</v>
      </c>
      <c r="F53" s="56">
        <f t="shared" si="2"/>
        <v>600.25630000000012</v>
      </c>
      <c r="G53" s="56" t="s">
        <v>13</v>
      </c>
      <c r="H53" s="56"/>
    </row>
    <row r="54" spans="1:8" x14ac:dyDescent="0.25">
      <c r="A54" s="55" t="s">
        <v>78</v>
      </c>
      <c r="B54" s="7" t="s">
        <v>16</v>
      </c>
      <c r="C54" s="7">
        <v>150</v>
      </c>
      <c r="D54" s="56">
        <v>14.95</v>
      </c>
      <c r="E54" s="56">
        <f t="shared" si="0"/>
        <v>15.8171</v>
      </c>
      <c r="F54" s="56">
        <f t="shared" si="2"/>
        <v>2372.5650000000001</v>
      </c>
      <c r="G54" s="56" t="s">
        <v>13</v>
      </c>
      <c r="H54" s="56"/>
    </row>
    <row r="55" spans="1:8" x14ac:dyDescent="0.25">
      <c r="A55" s="55" t="s">
        <v>79</v>
      </c>
      <c r="B55" s="7" t="s">
        <v>16</v>
      </c>
      <c r="C55" s="7">
        <v>20</v>
      </c>
      <c r="D55" s="56">
        <v>14.06</v>
      </c>
      <c r="E55" s="56">
        <f t="shared" si="0"/>
        <v>14.87548</v>
      </c>
      <c r="F55" s="56">
        <f t="shared" si="2"/>
        <v>297.50959999999998</v>
      </c>
      <c r="G55" s="56" t="s">
        <v>13</v>
      </c>
      <c r="H55" s="56"/>
    </row>
    <row r="56" spans="1:8" x14ac:dyDescent="0.25">
      <c r="A56" s="55" t="s">
        <v>80</v>
      </c>
      <c r="B56" s="7" t="s">
        <v>16</v>
      </c>
      <c r="C56" s="7">
        <v>20</v>
      </c>
      <c r="D56" s="56">
        <v>13.21</v>
      </c>
      <c r="E56" s="56">
        <f t="shared" si="0"/>
        <v>13.976180000000001</v>
      </c>
      <c r="F56" s="56">
        <f t="shared" si="2"/>
        <v>279.52360000000004</v>
      </c>
      <c r="G56" s="56" t="s">
        <v>13</v>
      </c>
      <c r="H56" s="56"/>
    </row>
    <row r="57" spans="1:8" x14ac:dyDescent="0.25">
      <c r="A57" s="55" t="s">
        <v>81</v>
      </c>
      <c r="B57" s="7" t="s">
        <v>16</v>
      </c>
      <c r="C57" s="7">
        <v>2</v>
      </c>
      <c r="D57" s="56">
        <v>43.89</v>
      </c>
      <c r="E57" s="56">
        <f t="shared" si="0"/>
        <v>46.43562</v>
      </c>
      <c r="F57" s="56">
        <f t="shared" si="2"/>
        <v>92.87124</v>
      </c>
      <c r="G57" s="56" t="s">
        <v>13</v>
      </c>
      <c r="H57" s="56"/>
    </row>
    <row r="58" spans="1:8" x14ac:dyDescent="0.25">
      <c r="A58" s="55" t="s">
        <v>82</v>
      </c>
      <c r="B58" s="7" t="s">
        <v>16</v>
      </c>
      <c r="C58" s="7">
        <v>6</v>
      </c>
      <c r="D58" s="56">
        <v>19.920000000000002</v>
      </c>
      <c r="E58" s="56">
        <f t="shared" si="0"/>
        <v>21.075360000000003</v>
      </c>
      <c r="F58" s="56">
        <f t="shared" si="2"/>
        <v>126.45216000000002</v>
      </c>
      <c r="G58" s="56" t="s">
        <v>13</v>
      </c>
      <c r="H58" s="56"/>
    </row>
    <row r="59" spans="1:8" x14ac:dyDescent="0.25">
      <c r="A59" s="55" t="s">
        <v>83</v>
      </c>
      <c r="B59" s="7" t="s">
        <v>16</v>
      </c>
      <c r="C59" s="7">
        <v>10</v>
      </c>
      <c r="D59" s="56">
        <v>34.479999999999997</v>
      </c>
      <c r="E59" s="56">
        <f t="shared" si="0"/>
        <v>36.479839999999996</v>
      </c>
      <c r="F59" s="56">
        <f t="shared" si="2"/>
        <v>364.79839999999996</v>
      </c>
      <c r="G59" s="56" t="s">
        <v>13</v>
      </c>
      <c r="H59" s="56"/>
    </row>
    <row r="60" spans="1:8" x14ac:dyDescent="0.25">
      <c r="A60" s="55" t="s">
        <v>84</v>
      </c>
      <c r="B60" s="7" t="s">
        <v>16</v>
      </c>
      <c r="C60" s="7">
        <v>5</v>
      </c>
      <c r="D60" s="56">
        <v>7.6</v>
      </c>
      <c r="E60" s="56">
        <f t="shared" si="0"/>
        <v>8.0407999999999991</v>
      </c>
      <c r="F60" s="56">
        <f t="shared" si="2"/>
        <v>40.203999999999994</v>
      </c>
      <c r="G60" s="56" t="s">
        <v>13</v>
      </c>
      <c r="H60" s="56"/>
    </row>
    <row r="61" spans="1:8" x14ac:dyDescent="0.25">
      <c r="A61" s="55" t="s">
        <v>85</v>
      </c>
      <c r="B61" s="7" t="s">
        <v>16</v>
      </c>
      <c r="C61" s="7">
        <v>5</v>
      </c>
      <c r="D61" s="56">
        <v>2.78</v>
      </c>
      <c r="E61" s="56">
        <f t="shared" si="0"/>
        <v>2.9412399999999996</v>
      </c>
      <c r="F61" s="56">
        <f t="shared" si="2"/>
        <v>14.706199999999999</v>
      </c>
      <c r="G61" s="56" t="s">
        <v>13</v>
      </c>
      <c r="H61" s="56"/>
    </row>
    <row r="62" spans="1:8" x14ac:dyDescent="0.25">
      <c r="A62" s="55" t="s">
        <v>50</v>
      </c>
      <c r="B62" s="7" t="s">
        <v>16</v>
      </c>
      <c r="C62" s="7">
        <v>60</v>
      </c>
      <c r="D62" s="56">
        <v>7.54</v>
      </c>
      <c r="E62" s="56">
        <f t="shared" si="0"/>
        <v>7.9773199999999997</v>
      </c>
      <c r="F62" s="56">
        <f t="shared" si="2"/>
        <v>478.63919999999996</v>
      </c>
      <c r="G62" s="56" t="s">
        <v>33</v>
      </c>
      <c r="H62" s="56"/>
    </row>
    <row r="63" spans="1:8" x14ac:dyDescent="0.25">
      <c r="A63" s="55" t="s">
        <v>51</v>
      </c>
      <c r="B63" s="7" t="s">
        <v>16</v>
      </c>
      <c r="C63" s="7">
        <v>60</v>
      </c>
      <c r="D63" s="56">
        <v>10.56</v>
      </c>
      <c r="E63" s="56">
        <f t="shared" si="0"/>
        <v>11.17248</v>
      </c>
      <c r="F63" s="56">
        <f t="shared" si="2"/>
        <v>670.34879999999998</v>
      </c>
      <c r="G63" s="56" t="s">
        <v>33</v>
      </c>
      <c r="H63" s="56"/>
    </row>
    <row r="64" spans="1:8" x14ac:dyDescent="0.25">
      <c r="A64" s="55" t="s">
        <v>52</v>
      </c>
      <c r="B64" s="7" t="s">
        <v>16</v>
      </c>
      <c r="C64" s="7">
        <v>100</v>
      </c>
      <c r="D64" s="56">
        <v>12.2</v>
      </c>
      <c r="E64" s="56">
        <f t="shared" si="0"/>
        <v>12.907599999999999</v>
      </c>
      <c r="F64" s="56">
        <f t="shared" si="2"/>
        <v>1290.7599999999998</v>
      </c>
      <c r="G64" s="56" t="s">
        <v>33</v>
      </c>
      <c r="H64" s="56"/>
    </row>
    <row r="65" spans="1:8" x14ac:dyDescent="0.25">
      <c r="A65" s="55" t="s">
        <v>53</v>
      </c>
      <c r="B65" s="7" t="s">
        <v>16</v>
      </c>
      <c r="C65" s="7">
        <v>30</v>
      </c>
      <c r="D65" s="56">
        <v>7.69</v>
      </c>
      <c r="E65" s="56">
        <f t="shared" si="0"/>
        <v>8.1360200000000003</v>
      </c>
      <c r="F65" s="56">
        <f t="shared" si="2"/>
        <v>244.0806</v>
      </c>
      <c r="G65" s="56" t="s">
        <v>33</v>
      </c>
      <c r="H65" s="56"/>
    </row>
    <row r="66" spans="1:8" x14ac:dyDescent="0.25">
      <c r="A66" s="55" t="s">
        <v>54</v>
      </c>
      <c r="B66" s="7" t="s">
        <v>16</v>
      </c>
      <c r="C66" s="7">
        <v>60</v>
      </c>
      <c r="D66" s="56">
        <v>13.57</v>
      </c>
      <c r="E66" s="56">
        <f t="shared" si="0"/>
        <v>14.357060000000001</v>
      </c>
      <c r="F66" s="56">
        <f t="shared" si="2"/>
        <v>861.42360000000008</v>
      </c>
      <c r="G66" s="56" t="s">
        <v>33</v>
      </c>
      <c r="H66" s="56"/>
    </row>
    <row r="67" spans="1:8" x14ac:dyDescent="0.25">
      <c r="A67" s="55" t="s">
        <v>55</v>
      </c>
      <c r="B67" s="7" t="s">
        <v>16</v>
      </c>
      <c r="C67" s="7">
        <v>25</v>
      </c>
      <c r="D67" s="56">
        <v>12.35</v>
      </c>
      <c r="E67" s="56">
        <f t="shared" si="0"/>
        <v>13.0663</v>
      </c>
      <c r="F67" s="56">
        <f t="shared" si="2"/>
        <v>326.65750000000003</v>
      </c>
      <c r="G67" s="56" t="s">
        <v>33</v>
      </c>
      <c r="H67" s="56"/>
    </row>
    <row r="68" spans="1:8" x14ac:dyDescent="0.25">
      <c r="A68" s="55" t="s">
        <v>56</v>
      </c>
      <c r="B68" s="7" t="s">
        <v>16</v>
      </c>
      <c r="C68" s="7">
        <v>30</v>
      </c>
      <c r="D68" s="56">
        <v>18.8</v>
      </c>
      <c r="E68" s="56">
        <f t="shared" si="0"/>
        <v>19.8904</v>
      </c>
      <c r="F68" s="56">
        <f t="shared" si="2"/>
        <v>596.71199999999999</v>
      </c>
      <c r="G68" s="56" t="s">
        <v>33</v>
      </c>
      <c r="H68" s="56"/>
    </row>
    <row r="69" spans="1:8" x14ac:dyDescent="0.25">
      <c r="A69" s="55" t="s">
        <v>57</v>
      </c>
      <c r="B69" s="7" t="s">
        <v>16</v>
      </c>
      <c r="C69" s="7">
        <v>60</v>
      </c>
      <c r="D69" s="56">
        <v>3.11</v>
      </c>
      <c r="E69" s="56">
        <f t="shared" si="0"/>
        <v>3.2903799999999999</v>
      </c>
      <c r="F69" s="56">
        <f t="shared" si="2"/>
        <v>197.4228</v>
      </c>
      <c r="G69" s="56" t="s">
        <v>33</v>
      </c>
      <c r="H69" s="56"/>
    </row>
    <row r="70" spans="1:8" x14ac:dyDescent="0.25">
      <c r="A70" s="55" t="s">
        <v>58</v>
      </c>
      <c r="B70" s="7" t="s">
        <v>16</v>
      </c>
      <c r="C70" s="7">
        <v>5</v>
      </c>
      <c r="D70" s="56">
        <v>10.130000000000001</v>
      </c>
      <c r="E70" s="56">
        <f t="shared" ref="E70:E102" si="3">D70*5.8%+D70</f>
        <v>10.717540000000001</v>
      </c>
      <c r="F70" s="56">
        <f t="shared" si="2"/>
        <v>53.587700000000005</v>
      </c>
      <c r="G70" s="56" t="s">
        <v>33</v>
      </c>
      <c r="H70" s="56"/>
    </row>
    <row r="71" spans="1:8" x14ac:dyDescent="0.25">
      <c r="A71" s="55" t="s">
        <v>59</v>
      </c>
      <c r="B71" s="7" t="s">
        <v>16</v>
      </c>
      <c r="C71" s="7">
        <v>6</v>
      </c>
      <c r="D71" s="56">
        <v>11.29</v>
      </c>
      <c r="E71" s="56">
        <f t="shared" si="3"/>
        <v>11.94482</v>
      </c>
      <c r="F71" s="56">
        <f t="shared" si="2"/>
        <v>71.66892</v>
      </c>
      <c r="G71" s="56" t="s">
        <v>33</v>
      </c>
      <c r="H71" s="56"/>
    </row>
    <row r="72" spans="1:8" x14ac:dyDescent="0.25">
      <c r="A72" s="55" t="s">
        <v>60</v>
      </c>
      <c r="B72" s="7" t="s">
        <v>16</v>
      </c>
      <c r="C72" s="7">
        <v>20</v>
      </c>
      <c r="D72" s="56">
        <v>7.82</v>
      </c>
      <c r="E72" s="56">
        <f t="shared" si="3"/>
        <v>8.2735599999999998</v>
      </c>
      <c r="F72" s="56">
        <f t="shared" si="2"/>
        <v>165.47120000000001</v>
      </c>
      <c r="G72" s="56" t="s">
        <v>33</v>
      </c>
      <c r="H72" s="56"/>
    </row>
    <row r="73" spans="1:8" x14ac:dyDescent="0.25">
      <c r="A73" s="55" t="s">
        <v>62</v>
      </c>
      <c r="B73" s="7" t="s">
        <v>16</v>
      </c>
      <c r="C73" s="7">
        <v>10</v>
      </c>
      <c r="D73" s="56">
        <v>2.89</v>
      </c>
      <c r="E73" s="56">
        <f t="shared" si="3"/>
        <v>3.05762</v>
      </c>
      <c r="F73" s="56">
        <f t="shared" si="2"/>
        <v>30.5762</v>
      </c>
      <c r="G73" s="56" t="s">
        <v>33</v>
      </c>
      <c r="H73" s="56"/>
    </row>
    <row r="74" spans="1:8" x14ac:dyDescent="0.25">
      <c r="A74" s="55" t="s">
        <v>63</v>
      </c>
      <c r="B74" s="7" t="s">
        <v>16</v>
      </c>
      <c r="C74" s="7">
        <v>20</v>
      </c>
      <c r="D74" s="56">
        <v>8.77</v>
      </c>
      <c r="E74" s="56">
        <f t="shared" si="3"/>
        <v>9.2786599999999986</v>
      </c>
      <c r="F74" s="56">
        <f t="shared" si="2"/>
        <v>185.57319999999999</v>
      </c>
      <c r="G74" s="56" t="s">
        <v>33</v>
      </c>
      <c r="H74" s="56"/>
    </row>
    <row r="75" spans="1:8" x14ac:dyDescent="0.25">
      <c r="A75" s="55" t="s">
        <v>64</v>
      </c>
      <c r="B75" s="7" t="s">
        <v>16</v>
      </c>
      <c r="C75" s="7">
        <v>10</v>
      </c>
      <c r="D75" s="56">
        <v>4.3600000000000003</v>
      </c>
      <c r="E75" s="56">
        <f t="shared" si="3"/>
        <v>4.6128800000000005</v>
      </c>
      <c r="F75" s="56">
        <f t="shared" si="2"/>
        <v>46.128800000000005</v>
      </c>
      <c r="G75" s="56" t="s">
        <v>33</v>
      </c>
      <c r="H75" s="56"/>
    </row>
    <row r="76" spans="1:8" x14ac:dyDescent="0.25">
      <c r="A76" s="55" t="s">
        <v>65</v>
      </c>
      <c r="B76" s="7" t="s">
        <v>16</v>
      </c>
      <c r="C76" s="7">
        <v>10</v>
      </c>
      <c r="D76" s="56">
        <v>4.7300000000000004</v>
      </c>
      <c r="E76" s="56">
        <f t="shared" si="3"/>
        <v>5.0043400000000009</v>
      </c>
      <c r="F76" s="56">
        <f t="shared" si="2"/>
        <v>50.043400000000005</v>
      </c>
      <c r="G76" s="56" t="s">
        <v>33</v>
      </c>
      <c r="H76" s="56"/>
    </row>
    <row r="77" spans="1:8" x14ac:dyDescent="0.25">
      <c r="A77" s="55" t="s">
        <v>66</v>
      </c>
      <c r="B77" s="7" t="s">
        <v>16</v>
      </c>
      <c r="C77" s="7">
        <v>25</v>
      </c>
      <c r="D77" s="56">
        <v>17.32</v>
      </c>
      <c r="E77" s="56">
        <f t="shared" si="3"/>
        <v>18.324560000000002</v>
      </c>
      <c r="F77" s="56">
        <f t="shared" si="2"/>
        <v>458.11400000000003</v>
      </c>
      <c r="G77" s="56" t="s">
        <v>33</v>
      </c>
      <c r="H77" s="56"/>
    </row>
    <row r="78" spans="1:8" x14ac:dyDescent="0.25">
      <c r="A78" s="55" t="s">
        <v>67</v>
      </c>
      <c r="B78" s="7" t="s">
        <v>16</v>
      </c>
      <c r="C78" s="7">
        <v>25</v>
      </c>
      <c r="D78" s="56">
        <v>19.010000000000002</v>
      </c>
      <c r="E78" s="56">
        <f t="shared" si="3"/>
        <v>20.112580000000001</v>
      </c>
      <c r="F78" s="56">
        <f t="shared" si="2"/>
        <v>502.81450000000001</v>
      </c>
      <c r="G78" s="56" t="s">
        <v>33</v>
      </c>
      <c r="H78" s="56"/>
    </row>
    <row r="79" spans="1:8" x14ac:dyDescent="0.25">
      <c r="A79" s="55" t="s">
        <v>68</v>
      </c>
      <c r="B79" s="7" t="s">
        <v>16</v>
      </c>
      <c r="C79" s="7">
        <v>60</v>
      </c>
      <c r="D79" s="56">
        <v>6.73</v>
      </c>
      <c r="E79" s="56">
        <f t="shared" si="3"/>
        <v>7.1203400000000006</v>
      </c>
      <c r="F79" s="56">
        <f t="shared" si="2"/>
        <v>427.22040000000004</v>
      </c>
      <c r="G79" s="56" t="s">
        <v>33</v>
      </c>
      <c r="H79" s="56"/>
    </row>
    <row r="80" spans="1:8" x14ac:dyDescent="0.25">
      <c r="A80" s="55" t="s">
        <v>69</v>
      </c>
      <c r="B80" s="7" t="s">
        <v>16</v>
      </c>
      <c r="C80" s="7">
        <v>12</v>
      </c>
      <c r="D80" s="56">
        <v>7.9</v>
      </c>
      <c r="E80" s="56">
        <f t="shared" si="3"/>
        <v>8.3582000000000001</v>
      </c>
      <c r="F80" s="56">
        <f t="shared" si="2"/>
        <v>100.2984</v>
      </c>
      <c r="G80" s="56" t="s">
        <v>33</v>
      </c>
      <c r="H80" s="56"/>
    </row>
    <row r="81" spans="1:8" x14ac:dyDescent="0.25">
      <c r="A81" s="55" t="s">
        <v>70</v>
      </c>
      <c r="B81" s="7" t="s">
        <v>16</v>
      </c>
      <c r="C81" s="7">
        <v>12</v>
      </c>
      <c r="D81" s="56">
        <v>9.24</v>
      </c>
      <c r="E81" s="56">
        <f t="shared" si="3"/>
        <v>9.7759199999999993</v>
      </c>
      <c r="F81" s="56">
        <f t="shared" si="2"/>
        <v>117.31103999999999</v>
      </c>
      <c r="G81" s="56" t="s">
        <v>33</v>
      </c>
      <c r="H81" s="56"/>
    </row>
    <row r="82" spans="1:8" x14ac:dyDescent="0.25">
      <c r="A82" s="55" t="s">
        <v>71</v>
      </c>
      <c r="B82" s="7" t="s">
        <v>16</v>
      </c>
      <c r="C82" s="7">
        <v>100</v>
      </c>
      <c r="D82" s="56">
        <v>9.93</v>
      </c>
      <c r="E82" s="56">
        <f t="shared" si="3"/>
        <v>10.505939999999999</v>
      </c>
      <c r="F82" s="56">
        <f t="shared" si="2"/>
        <v>1050.5939999999998</v>
      </c>
      <c r="G82" s="56" t="s">
        <v>33</v>
      </c>
      <c r="H82" s="56"/>
    </row>
    <row r="83" spans="1:8" x14ac:dyDescent="0.25">
      <c r="A83" s="55" t="s">
        <v>72</v>
      </c>
      <c r="B83" s="7" t="s">
        <v>16</v>
      </c>
      <c r="C83" s="7">
        <v>50</v>
      </c>
      <c r="D83" s="56">
        <v>5.53</v>
      </c>
      <c r="E83" s="56">
        <f t="shared" si="3"/>
        <v>5.8507400000000001</v>
      </c>
      <c r="F83" s="56">
        <f t="shared" si="2"/>
        <v>292.53699999999998</v>
      </c>
      <c r="G83" s="56" t="s">
        <v>33</v>
      </c>
      <c r="H83" s="56"/>
    </row>
    <row r="84" spans="1:8" x14ac:dyDescent="0.25">
      <c r="A84" s="55" t="s">
        <v>73</v>
      </c>
      <c r="B84" s="7" t="s">
        <v>16</v>
      </c>
      <c r="C84" s="7">
        <v>10</v>
      </c>
      <c r="D84" s="56">
        <v>4.59</v>
      </c>
      <c r="E84" s="56">
        <f t="shared" si="3"/>
        <v>4.8562199999999995</v>
      </c>
      <c r="F84" s="56">
        <f t="shared" si="2"/>
        <v>48.562199999999997</v>
      </c>
      <c r="G84" s="56" t="s">
        <v>33</v>
      </c>
      <c r="H84" s="56"/>
    </row>
    <row r="85" spans="1:8" x14ac:dyDescent="0.25">
      <c r="A85" s="55" t="s">
        <v>74</v>
      </c>
      <c r="B85" s="7" t="s">
        <v>16</v>
      </c>
      <c r="C85" s="7">
        <v>10</v>
      </c>
      <c r="D85" s="56">
        <v>17.07</v>
      </c>
      <c r="E85" s="56">
        <f t="shared" si="3"/>
        <v>18.06006</v>
      </c>
      <c r="F85" s="56">
        <f t="shared" si="2"/>
        <v>180.60059999999999</v>
      </c>
      <c r="G85" s="56" t="s">
        <v>33</v>
      </c>
      <c r="H85" s="56"/>
    </row>
    <row r="86" spans="1:8" x14ac:dyDescent="0.25">
      <c r="A86" s="55" t="s">
        <v>75</v>
      </c>
      <c r="B86" s="7" t="s">
        <v>16</v>
      </c>
      <c r="C86" s="7">
        <v>20</v>
      </c>
      <c r="D86" s="56">
        <v>13.15</v>
      </c>
      <c r="E86" s="56">
        <f t="shared" si="3"/>
        <v>13.912700000000001</v>
      </c>
      <c r="F86" s="56">
        <f t="shared" si="2"/>
        <v>278.25400000000002</v>
      </c>
      <c r="G86" s="56" t="s">
        <v>33</v>
      </c>
      <c r="H86" s="56"/>
    </row>
    <row r="87" spans="1:8" x14ac:dyDescent="0.25">
      <c r="A87" s="55" t="s">
        <v>76</v>
      </c>
      <c r="B87" s="7" t="s">
        <v>16</v>
      </c>
      <c r="C87" s="7">
        <v>2</v>
      </c>
      <c r="D87" s="56">
        <v>22.5</v>
      </c>
      <c r="E87" s="56">
        <f t="shared" si="3"/>
        <v>23.805</v>
      </c>
      <c r="F87" s="56">
        <f t="shared" si="2"/>
        <v>47.61</v>
      </c>
      <c r="G87" s="56" t="s">
        <v>33</v>
      </c>
      <c r="H87" s="56"/>
    </row>
    <row r="88" spans="1:8" x14ac:dyDescent="0.25">
      <c r="A88" s="55" t="s">
        <v>77</v>
      </c>
      <c r="B88" s="7" t="s">
        <v>16</v>
      </c>
      <c r="C88" s="7">
        <v>35</v>
      </c>
      <c r="D88" s="56">
        <v>16.21</v>
      </c>
      <c r="E88" s="56">
        <f t="shared" si="3"/>
        <v>17.150180000000002</v>
      </c>
      <c r="F88" s="56">
        <f t="shared" si="2"/>
        <v>600.25630000000012</v>
      </c>
      <c r="G88" s="56" t="s">
        <v>33</v>
      </c>
      <c r="H88" s="56"/>
    </row>
    <row r="89" spans="1:8" x14ac:dyDescent="0.25">
      <c r="A89" s="55" t="s">
        <v>78</v>
      </c>
      <c r="B89" s="7" t="s">
        <v>16</v>
      </c>
      <c r="C89" s="7">
        <v>150</v>
      </c>
      <c r="D89" s="56">
        <v>14.95</v>
      </c>
      <c r="E89" s="56">
        <f t="shared" si="3"/>
        <v>15.8171</v>
      </c>
      <c r="F89" s="56">
        <f t="shared" si="2"/>
        <v>2372.5650000000001</v>
      </c>
      <c r="G89" s="56" t="s">
        <v>33</v>
      </c>
      <c r="H89" s="56"/>
    </row>
    <row r="90" spans="1:8" x14ac:dyDescent="0.25">
      <c r="A90" s="55" t="s">
        <v>79</v>
      </c>
      <c r="B90" s="7" t="s">
        <v>16</v>
      </c>
      <c r="C90" s="7">
        <v>20</v>
      </c>
      <c r="D90" s="56">
        <v>14.06</v>
      </c>
      <c r="E90" s="56">
        <f t="shared" si="3"/>
        <v>14.87548</v>
      </c>
      <c r="F90" s="56">
        <f t="shared" si="2"/>
        <v>297.50959999999998</v>
      </c>
      <c r="G90" s="56" t="s">
        <v>33</v>
      </c>
      <c r="H90" s="56"/>
    </row>
    <row r="91" spans="1:8" x14ac:dyDescent="0.25">
      <c r="A91" s="55" t="s">
        <v>80</v>
      </c>
      <c r="B91" s="7" t="s">
        <v>16</v>
      </c>
      <c r="C91" s="7">
        <v>20</v>
      </c>
      <c r="D91" s="56">
        <v>13.21</v>
      </c>
      <c r="E91" s="56">
        <f t="shared" si="3"/>
        <v>13.976180000000001</v>
      </c>
      <c r="F91" s="56">
        <f t="shared" si="2"/>
        <v>279.52360000000004</v>
      </c>
      <c r="G91" s="56" t="s">
        <v>33</v>
      </c>
      <c r="H91" s="56"/>
    </row>
    <row r="92" spans="1:8" x14ac:dyDescent="0.25">
      <c r="A92" s="55" t="s">
        <v>81</v>
      </c>
      <c r="B92" s="7" t="s">
        <v>16</v>
      </c>
      <c r="C92" s="7">
        <v>2</v>
      </c>
      <c r="D92" s="56">
        <v>43.89</v>
      </c>
      <c r="E92" s="56">
        <f t="shared" si="3"/>
        <v>46.43562</v>
      </c>
      <c r="F92" s="56">
        <f t="shared" si="2"/>
        <v>92.87124</v>
      </c>
      <c r="G92" s="56" t="s">
        <v>33</v>
      </c>
      <c r="H92" s="56"/>
    </row>
    <row r="93" spans="1:8" x14ac:dyDescent="0.25">
      <c r="A93" s="55" t="s">
        <v>82</v>
      </c>
      <c r="B93" s="7" t="s">
        <v>16</v>
      </c>
      <c r="C93" s="7">
        <v>6</v>
      </c>
      <c r="D93" s="56">
        <v>19.920000000000002</v>
      </c>
      <c r="E93" s="56">
        <f t="shared" si="3"/>
        <v>21.075360000000003</v>
      </c>
      <c r="F93" s="56">
        <f t="shared" si="2"/>
        <v>126.45216000000002</v>
      </c>
      <c r="G93" s="56" t="s">
        <v>33</v>
      </c>
      <c r="H93" s="56"/>
    </row>
    <row r="94" spans="1:8" x14ac:dyDescent="0.25">
      <c r="A94" s="55" t="s">
        <v>83</v>
      </c>
      <c r="B94" s="7" t="s">
        <v>16</v>
      </c>
      <c r="C94" s="7">
        <v>10</v>
      </c>
      <c r="D94" s="56">
        <v>34.479999999999997</v>
      </c>
      <c r="E94" s="56">
        <f t="shared" si="3"/>
        <v>36.479839999999996</v>
      </c>
      <c r="F94" s="56">
        <f t="shared" si="2"/>
        <v>364.79839999999996</v>
      </c>
      <c r="G94" s="56" t="s">
        <v>33</v>
      </c>
      <c r="H94" s="56"/>
    </row>
    <row r="95" spans="1:8" x14ac:dyDescent="0.25">
      <c r="A95" s="55" t="s">
        <v>84</v>
      </c>
      <c r="B95" s="7" t="s">
        <v>16</v>
      </c>
      <c r="C95" s="7">
        <v>5</v>
      </c>
      <c r="D95" s="56">
        <v>7.6</v>
      </c>
      <c r="E95" s="56">
        <f t="shared" si="3"/>
        <v>8.0407999999999991</v>
      </c>
      <c r="F95" s="56">
        <f t="shared" si="2"/>
        <v>40.203999999999994</v>
      </c>
      <c r="G95" s="56" t="s">
        <v>33</v>
      </c>
      <c r="H95" s="56"/>
    </row>
    <row r="96" spans="1:8" x14ac:dyDescent="0.25">
      <c r="A96" s="55" t="s">
        <v>85</v>
      </c>
      <c r="B96" s="7" t="s">
        <v>16</v>
      </c>
      <c r="C96" s="7">
        <v>5</v>
      </c>
      <c r="D96" s="56">
        <v>2.78</v>
      </c>
      <c r="E96" s="56">
        <f t="shared" si="3"/>
        <v>2.9412399999999996</v>
      </c>
      <c r="F96" s="56">
        <f t="shared" si="2"/>
        <v>14.706199999999999</v>
      </c>
      <c r="G96" s="56" t="s">
        <v>33</v>
      </c>
      <c r="H96" s="56"/>
    </row>
    <row r="97" spans="1:8" x14ac:dyDescent="0.25">
      <c r="A97" s="55" t="s">
        <v>86</v>
      </c>
      <c r="B97" s="7" t="s">
        <v>87</v>
      </c>
      <c r="C97" s="7">
        <v>7</v>
      </c>
      <c r="D97" s="56">
        <v>74.06</v>
      </c>
      <c r="E97" s="56">
        <f t="shared" si="3"/>
        <v>78.35548</v>
      </c>
      <c r="F97" s="56">
        <f t="shared" si="2"/>
        <v>548.48836000000006</v>
      </c>
      <c r="G97" s="56" t="s">
        <v>104</v>
      </c>
      <c r="H97" s="56"/>
    </row>
    <row r="98" spans="1:8" x14ac:dyDescent="0.25">
      <c r="A98" s="55" t="s">
        <v>88</v>
      </c>
      <c r="B98" s="7" t="s">
        <v>87</v>
      </c>
      <c r="C98" s="7">
        <v>3</v>
      </c>
      <c r="D98" s="56">
        <v>82.31</v>
      </c>
      <c r="E98" s="56">
        <f t="shared" si="3"/>
        <v>87.083979999999997</v>
      </c>
      <c r="F98" s="56">
        <f t="shared" si="2"/>
        <v>261.25193999999999</v>
      </c>
      <c r="G98" s="56" t="s">
        <v>13</v>
      </c>
      <c r="H98" s="56"/>
    </row>
    <row r="99" spans="1:8" x14ac:dyDescent="0.25">
      <c r="A99" s="55" t="s">
        <v>89</v>
      </c>
      <c r="B99" s="7" t="s">
        <v>16</v>
      </c>
      <c r="C99" s="7">
        <v>20</v>
      </c>
      <c r="D99" s="56">
        <v>33.85</v>
      </c>
      <c r="E99" s="56">
        <f t="shared" si="3"/>
        <v>35.813299999999998</v>
      </c>
      <c r="F99" s="56">
        <f t="shared" si="2"/>
        <v>716.26599999999996</v>
      </c>
      <c r="G99" s="56" t="s">
        <v>13</v>
      </c>
      <c r="H99" s="56"/>
    </row>
    <row r="100" spans="1:8" x14ac:dyDescent="0.25">
      <c r="A100" s="55" t="s">
        <v>90</v>
      </c>
      <c r="B100" s="7" t="s">
        <v>16</v>
      </c>
      <c r="C100" s="7">
        <v>7</v>
      </c>
      <c r="D100" s="56">
        <v>105.26</v>
      </c>
      <c r="E100" s="56">
        <f t="shared" si="3"/>
        <v>111.36508000000001</v>
      </c>
      <c r="F100" s="56">
        <f t="shared" si="2"/>
        <v>779.55556000000001</v>
      </c>
      <c r="G100" s="56" t="s">
        <v>13</v>
      </c>
      <c r="H100" s="56"/>
    </row>
    <row r="101" spans="1:8" x14ac:dyDescent="0.25">
      <c r="A101" s="55" t="s">
        <v>91</v>
      </c>
      <c r="B101" s="7" t="s">
        <v>16</v>
      </c>
      <c r="C101" s="7">
        <v>3</v>
      </c>
      <c r="D101" s="56">
        <v>21.87</v>
      </c>
      <c r="E101" s="56">
        <f t="shared" si="3"/>
        <v>23.138460000000002</v>
      </c>
      <c r="F101" s="56">
        <f t="shared" si="2"/>
        <v>69.415379999999999</v>
      </c>
      <c r="G101" s="56" t="s">
        <v>13</v>
      </c>
      <c r="H101" s="56"/>
    </row>
    <row r="102" spans="1:8" x14ac:dyDescent="0.25">
      <c r="A102" s="55" t="s">
        <v>92</v>
      </c>
      <c r="B102" s="7" t="s">
        <v>16</v>
      </c>
      <c r="C102" s="7">
        <v>18</v>
      </c>
      <c r="D102" s="56">
        <v>506.78</v>
      </c>
      <c r="E102" s="56">
        <f t="shared" si="3"/>
        <v>536.17323999999996</v>
      </c>
      <c r="F102" s="56">
        <f t="shared" ref="F102" si="4">C102*E102</f>
        <v>9651.1183199999996</v>
      </c>
      <c r="G102" s="56" t="s">
        <v>13</v>
      </c>
      <c r="H102" s="56"/>
    </row>
    <row r="103" spans="1:8" x14ac:dyDescent="0.25">
      <c r="A103" s="55" t="s">
        <v>93</v>
      </c>
      <c r="B103" s="7" t="s">
        <v>16</v>
      </c>
      <c r="C103" s="7">
        <v>1</v>
      </c>
      <c r="D103" s="56">
        <v>666.54</v>
      </c>
      <c r="E103" s="56">
        <f t="shared" ref="E103:E114" si="5">D103*5.8%+D103</f>
        <v>705.19931999999994</v>
      </c>
      <c r="F103" s="56">
        <f t="shared" ref="F103:F114" si="6">C103*E103</f>
        <v>705.19931999999994</v>
      </c>
      <c r="G103" s="56" t="s">
        <v>13</v>
      </c>
      <c r="H103" s="54"/>
    </row>
    <row r="104" spans="1:8" x14ac:dyDescent="0.25">
      <c r="A104" s="55" t="s">
        <v>94</v>
      </c>
      <c r="B104" s="7" t="s">
        <v>16</v>
      </c>
      <c r="C104" s="7">
        <v>1</v>
      </c>
      <c r="D104" s="56">
        <v>131.72</v>
      </c>
      <c r="E104" s="56">
        <f t="shared" si="5"/>
        <v>139.35975999999999</v>
      </c>
      <c r="F104" s="56">
        <f t="shared" si="6"/>
        <v>139.35975999999999</v>
      </c>
      <c r="G104" s="56" t="s">
        <v>13</v>
      </c>
      <c r="H104" s="54"/>
    </row>
    <row r="105" spans="1:8" x14ac:dyDescent="0.25">
      <c r="A105" s="55" t="s">
        <v>95</v>
      </c>
      <c r="B105" s="7" t="s">
        <v>16</v>
      </c>
      <c r="C105" s="7">
        <v>1</v>
      </c>
      <c r="D105" s="56">
        <v>31.63</v>
      </c>
      <c r="E105" s="56">
        <f t="shared" si="5"/>
        <v>33.46454</v>
      </c>
      <c r="F105" s="56">
        <f t="shared" si="6"/>
        <v>33.46454</v>
      </c>
      <c r="G105" s="56" t="s">
        <v>13</v>
      </c>
      <c r="H105" s="54"/>
    </row>
    <row r="106" spans="1:8" x14ac:dyDescent="0.25">
      <c r="A106" s="55" t="s">
        <v>96</v>
      </c>
      <c r="B106" s="7" t="s">
        <v>16</v>
      </c>
      <c r="C106" s="7">
        <v>4</v>
      </c>
      <c r="D106" s="56">
        <v>739.54</v>
      </c>
      <c r="E106" s="56">
        <f t="shared" si="5"/>
        <v>782.43331999999998</v>
      </c>
      <c r="F106" s="56">
        <f t="shared" si="6"/>
        <v>3129.7332799999999</v>
      </c>
      <c r="G106" s="56" t="s">
        <v>13</v>
      </c>
      <c r="H106" s="54"/>
    </row>
    <row r="107" spans="1:8" x14ac:dyDescent="0.25">
      <c r="A107" s="55" t="s">
        <v>97</v>
      </c>
      <c r="B107" s="7" t="s">
        <v>16</v>
      </c>
      <c r="C107" s="7">
        <v>4</v>
      </c>
      <c r="D107" s="56">
        <v>326.92</v>
      </c>
      <c r="E107" s="56">
        <f t="shared" si="5"/>
        <v>345.88136000000003</v>
      </c>
      <c r="F107" s="56">
        <f t="shared" si="6"/>
        <v>1383.5254400000001</v>
      </c>
      <c r="G107" s="56" t="s">
        <v>13</v>
      </c>
      <c r="H107" s="54"/>
    </row>
    <row r="108" spans="1:8" x14ac:dyDescent="0.25">
      <c r="A108" s="55" t="s">
        <v>98</v>
      </c>
      <c r="B108" s="7" t="s">
        <v>99</v>
      </c>
      <c r="C108" s="7">
        <v>10</v>
      </c>
      <c r="D108" s="56">
        <v>99.45</v>
      </c>
      <c r="E108" s="56">
        <f t="shared" si="5"/>
        <v>105.21810000000001</v>
      </c>
      <c r="F108" s="56">
        <f t="shared" si="6"/>
        <v>1052.181</v>
      </c>
      <c r="G108" s="56" t="s">
        <v>13</v>
      </c>
      <c r="H108" s="56"/>
    </row>
    <row r="109" spans="1:8" x14ac:dyDescent="0.25">
      <c r="A109" s="55" t="s">
        <v>100</v>
      </c>
      <c r="B109" s="7" t="s">
        <v>101</v>
      </c>
      <c r="C109" s="7">
        <v>1</v>
      </c>
      <c r="D109" s="56">
        <v>314.12</v>
      </c>
      <c r="E109" s="56">
        <f t="shared" si="5"/>
        <v>332.33895999999999</v>
      </c>
      <c r="F109" s="56">
        <f t="shared" si="6"/>
        <v>332.33895999999999</v>
      </c>
      <c r="G109" s="56" t="s">
        <v>13</v>
      </c>
      <c r="H109" s="56"/>
    </row>
    <row r="110" spans="1:8" x14ac:dyDescent="0.25">
      <c r="A110" s="55" t="s">
        <v>95</v>
      </c>
      <c r="B110" s="7" t="s">
        <v>18</v>
      </c>
      <c r="C110" s="7">
        <v>1</v>
      </c>
      <c r="D110" s="56">
        <v>26.98</v>
      </c>
      <c r="E110" s="56">
        <f t="shared" si="5"/>
        <v>28.544840000000001</v>
      </c>
      <c r="F110" s="56">
        <f t="shared" si="6"/>
        <v>28.544840000000001</v>
      </c>
      <c r="G110" s="56" t="s">
        <v>13</v>
      </c>
      <c r="H110" s="56"/>
    </row>
    <row r="111" spans="1:8" x14ac:dyDescent="0.25">
      <c r="A111" s="55" t="s">
        <v>102</v>
      </c>
      <c r="B111" s="7" t="s">
        <v>18</v>
      </c>
      <c r="C111" s="7">
        <v>1</v>
      </c>
      <c r="D111" s="56">
        <v>2.06</v>
      </c>
      <c r="E111" s="56">
        <f t="shared" si="5"/>
        <v>2.1794799999999999</v>
      </c>
      <c r="F111" s="56">
        <f t="shared" si="6"/>
        <v>2.1794799999999999</v>
      </c>
      <c r="G111" s="56" t="s">
        <v>13</v>
      </c>
      <c r="H111" s="56"/>
    </row>
    <row r="112" spans="1:8" x14ac:dyDescent="0.25">
      <c r="A112" s="55" t="s">
        <v>103</v>
      </c>
      <c r="B112" s="7" t="s">
        <v>101</v>
      </c>
      <c r="C112" s="7">
        <v>1</v>
      </c>
      <c r="D112" s="56">
        <v>1.05</v>
      </c>
      <c r="E112" s="56">
        <f t="shared" si="5"/>
        <v>1.1109</v>
      </c>
      <c r="F112" s="56">
        <f t="shared" si="6"/>
        <v>1.1109</v>
      </c>
      <c r="G112" s="56" t="s">
        <v>13</v>
      </c>
      <c r="H112" s="56"/>
    </row>
    <row r="113" spans="1:8" x14ac:dyDescent="0.25">
      <c r="A113" s="55" t="s">
        <v>105</v>
      </c>
      <c r="B113" s="7" t="s">
        <v>101</v>
      </c>
      <c r="C113" s="7">
        <v>1</v>
      </c>
      <c r="D113" s="56">
        <v>21160</v>
      </c>
      <c r="E113" s="56">
        <f t="shared" si="5"/>
        <v>22387.279999999999</v>
      </c>
      <c r="F113" s="56">
        <f t="shared" si="6"/>
        <v>22387.279999999999</v>
      </c>
      <c r="G113" s="56" t="s">
        <v>27</v>
      </c>
      <c r="H113" s="56"/>
    </row>
    <row r="114" spans="1:8" x14ac:dyDescent="0.25">
      <c r="A114" s="55" t="s">
        <v>106</v>
      </c>
      <c r="B114" s="7" t="s">
        <v>101</v>
      </c>
      <c r="C114" s="7">
        <v>3</v>
      </c>
      <c r="D114" s="56">
        <v>4038.75</v>
      </c>
      <c r="E114" s="56">
        <f t="shared" si="5"/>
        <v>4272.9975000000004</v>
      </c>
      <c r="F114" s="56">
        <f t="shared" si="6"/>
        <v>12818.9925</v>
      </c>
      <c r="G114" s="56" t="s">
        <v>107</v>
      </c>
      <c r="H114" s="56"/>
    </row>
    <row r="115" spans="1:8" x14ac:dyDescent="0.25">
      <c r="A115" s="55" t="s">
        <v>106</v>
      </c>
      <c r="B115" s="7" t="s">
        <v>101</v>
      </c>
      <c r="C115" s="7">
        <v>3</v>
      </c>
      <c r="D115" s="56">
        <v>4038.75</v>
      </c>
      <c r="E115" s="56">
        <f t="shared" ref="E115" si="7">D115*5.8%+D115</f>
        <v>4272.9975000000004</v>
      </c>
      <c r="F115" s="56">
        <f t="shared" ref="F115" si="8">C115*E115</f>
        <v>12818.9925</v>
      </c>
      <c r="G115" s="56" t="s">
        <v>104</v>
      </c>
      <c r="H115" s="56"/>
    </row>
    <row r="116" spans="1:8" x14ac:dyDescent="0.25">
      <c r="A116" s="55" t="s">
        <v>106</v>
      </c>
      <c r="B116" s="7" t="s">
        <v>101</v>
      </c>
      <c r="C116" s="7">
        <v>3</v>
      </c>
      <c r="D116" s="56">
        <v>4038.75</v>
      </c>
      <c r="E116" s="56">
        <f t="shared" ref="E116:E119" si="9">D116*5.8%+D116</f>
        <v>4272.9975000000004</v>
      </c>
      <c r="F116" s="56">
        <f t="shared" ref="F116:F119" si="10">C116*E116</f>
        <v>12818.9925</v>
      </c>
      <c r="G116" s="56" t="s">
        <v>21</v>
      </c>
      <c r="H116" s="56"/>
    </row>
    <row r="117" spans="1:8" x14ac:dyDescent="0.25">
      <c r="A117" s="55" t="s">
        <v>106</v>
      </c>
      <c r="B117" s="7" t="s">
        <v>101</v>
      </c>
      <c r="C117" s="7">
        <v>3</v>
      </c>
      <c r="D117" s="56">
        <v>4038.75</v>
      </c>
      <c r="E117" s="56">
        <f t="shared" si="9"/>
        <v>4272.9975000000004</v>
      </c>
      <c r="F117" s="56">
        <f t="shared" si="10"/>
        <v>12818.9925</v>
      </c>
      <c r="G117" s="56" t="s">
        <v>24</v>
      </c>
      <c r="H117" s="56"/>
    </row>
    <row r="118" spans="1:8" x14ac:dyDescent="0.25">
      <c r="A118" s="55" t="s">
        <v>106</v>
      </c>
      <c r="B118" s="7" t="s">
        <v>101</v>
      </c>
      <c r="C118" s="7">
        <v>3</v>
      </c>
      <c r="D118" s="56">
        <v>4038.75</v>
      </c>
      <c r="E118" s="56">
        <f t="shared" si="9"/>
        <v>4272.9975000000004</v>
      </c>
      <c r="F118" s="56">
        <f t="shared" si="10"/>
        <v>12818.9925</v>
      </c>
      <c r="G118" s="56" t="s">
        <v>27</v>
      </c>
      <c r="H118" s="56"/>
    </row>
    <row r="119" spans="1:8" x14ac:dyDescent="0.25">
      <c r="A119" s="55" t="s">
        <v>106</v>
      </c>
      <c r="B119" s="7" t="s">
        <v>101</v>
      </c>
      <c r="C119" s="7">
        <v>3</v>
      </c>
      <c r="D119" s="56">
        <v>4038.75</v>
      </c>
      <c r="E119" s="56">
        <f t="shared" si="9"/>
        <v>4272.9975000000004</v>
      </c>
      <c r="F119" s="56">
        <f t="shared" si="10"/>
        <v>12818.9925</v>
      </c>
      <c r="G119" s="56" t="s">
        <v>108</v>
      </c>
      <c r="H119" s="56"/>
    </row>
    <row r="120" spans="1:8" x14ac:dyDescent="0.25">
      <c r="A120" s="55" t="s">
        <v>106</v>
      </c>
      <c r="B120" s="7" t="s">
        <v>101</v>
      </c>
      <c r="C120" s="7">
        <v>3</v>
      </c>
      <c r="D120" s="56">
        <v>4038.75</v>
      </c>
      <c r="E120" s="56">
        <f t="shared" ref="E120:E121" si="11">D120*5.8%+D120</f>
        <v>4272.9975000000004</v>
      </c>
      <c r="F120" s="56">
        <f t="shared" ref="F120:F121" si="12">C120*E120</f>
        <v>12818.9925</v>
      </c>
      <c r="G120" s="56" t="s">
        <v>30</v>
      </c>
      <c r="H120" s="56"/>
    </row>
    <row r="121" spans="1:8" x14ac:dyDescent="0.25">
      <c r="A121" s="55" t="s">
        <v>106</v>
      </c>
      <c r="B121" s="7" t="s">
        <v>101</v>
      </c>
      <c r="C121" s="7">
        <v>3</v>
      </c>
      <c r="D121" s="56">
        <v>4038.75</v>
      </c>
      <c r="E121" s="56">
        <f t="shared" si="11"/>
        <v>4272.9975000000004</v>
      </c>
      <c r="F121" s="56">
        <f t="shared" si="12"/>
        <v>12818.9925</v>
      </c>
      <c r="G121" s="56" t="s">
        <v>33</v>
      </c>
      <c r="H121" s="56"/>
    </row>
    <row r="122" spans="1:8" x14ac:dyDescent="0.25">
      <c r="A122" s="55" t="s">
        <v>106</v>
      </c>
      <c r="B122" s="7" t="s">
        <v>101</v>
      </c>
      <c r="C122" s="7">
        <v>3</v>
      </c>
      <c r="D122" s="56">
        <v>4038.75</v>
      </c>
      <c r="E122" s="56">
        <f t="shared" ref="E122:E123" si="13">D122*5.8%+D122</f>
        <v>4272.9975000000004</v>
      </c>
      <c r="F122" s="56">
        <f t="shared" ref="F122:F123" si="14">C122*E122</f>
        <v>12818.9925</v>
      </c>
      <c r="G122" s="56" t="s">
        <v>109</v>
      </c>
      <c r="H122" s="56"/>
    </row>
    <row r="123" spans="1:8" x14ac:dyDescent="0.25">
      <c r="A123" s="55" t="s">
        <v>106</v>
      </c>
      <c r="B123" s="7" t="s">
        <v>101</v>
      </c>
      <c r="C123" s="7">
        <v>3</v>
      </c>
      <c r="D123" s="56">
        <v>4038.75</v>
      </c>
      <c r="E123" s="56">
        <f t="shared" si="13"/>
        <v>4272.9975000000004</v>
      </c>
      <c r="F123" s="56">
        <f t="shared" si="14"/>
        <v>12818.9925</v>
      </c>
      <c r="G123" s="56" t="s">
        <v>36</v>
      </c>
      <c r="H123" s="56"/>
    </row>
    <row r="124" spans="1:8" x14ac:dyDescent="0.25">
      <c r="A124" s="55" t="s">
        <v>106</v>
      </c>
      <c r="B124" s="7" t="s">
        <v>101</v>
      </c>
      <c r="C124" s="7">
        <v>3</v>
      </c>
      <c r="D124" s="56">
        <v>4038.75</v>
      </c>
      <c r="E124" s="56">
        <f t="shared" ref="E124:E130" si="15">D124*5.8%+D124</f>
        <v>4272.9975000000004</v>
      </c>
      <c r="F124" s="56">
        <f t="shared" ref="F124:F130" si="16">C124*E124</f>
        <v>12818.9925</v>
      </c>
      <c r="G124" s="56" t="s">
        <v>110</v>
      </c>
      <c r="H124" s="56"/>
    </row>
    <row r="125" spans="1:8" x14ac:dyDescent="0.25">
      <c r="A125" s="55" t="s">
        <v>106</v>
      </c>
      <c r="B125" s="7" t="s">
        <v>101</v>
      </c>
      <c r="C125" s="7">
        <v>3</v>
      </c>
      <c r="D125" s="56">
        <v>4038.75</v>
      </c>
      <c r="E125" s="56">
        <f t="shared" si="15"/>
        <v>4272.9975000000004</v>
      </c>
      <c r="F125" s="56">
        <f t="shared" si="16"/>
        <v>12818.9925</v>
      </c>
      <c r="G125" s="56" t="s">
        <v>111</v>
      </c>
      <c r="H125" s="56"/>
    </row>
    <row r="126" spans="1:8" x14ac:dyDescent="0.25">
      <c r="A126" s="55" t="s">
        <v>112</v>
      </c>
      <c r="B126" s="7" t="s">
        <v>101</v>
      </c>
      <c r="C126" s="7">
        <v>1</v>
      </c>
      <c r="D126" s="56">
        <v>21</v>
      </c>
      <c r="E126" s="56">
        <f t="shared" si="15"/>
        <v>22.218</v>
      </c>
      <c r="F126" s="56">
        <f t="shared" si="16"/>
        <v>22.218</v>
      </c>
      <c r="G126" s="56" t="s">
        <v>27</v>
      </c>
      <c r="H126" s="56"/>
    </row>
    <row r="127" spans="1:8" x14ac:dyDescent="0.25">
      <c r="A127" s="55" t="s">
        <v>113</v>
      </c>
      <c r="B127" s="7" t="s">
        <v>114</v>
      </c>
      <c r="C127" s="7">
        <v>1</v>
      </c>
      <c r="D127" s="56">
        <v>211600</v>
      </c>
      <c r="E127" s="56">
        <f t="shared" si="15"/>
        <v>223872.8</v>
      </c>
      <c r="F127" s="56">
        <f t="shared" si="16"/>
        <v>223872.8</v>
      </c>
      <c r="G127" s="56" t="s">
        <v>24</v>
      </c>
      <c r="H127" s="56"/>
    </row>
    <row r="128" spans="1:8" x14ac:dyDescent="0.25">
      <c r="A128" s="55" t="s">
        <v>115</v>
      </c>
      <c r="B128" s="7" t="s">
        <v>101</v>
      </c>
      <c r="C128" s="7">
        <v>1</v>
      </c>
      <c r="D128" s="56">
        <v>26450</v>
      </c>
      <c r="E128" s="56">
        <f t="shared" si="15"/>
        <v>27984.1</v>
      </c>
      <c r="F128" s="56">
        <f t="shared" si="16"/>
        <v>27984.1</v>
      </c>
      <c r="G128" s="56" t="s">
        <v>21</v>
      </c>
      <c r="H128" s="56"/>
    </row>
    <row r="129" spans="1:8" x14ac:dyDescent="0.25">
      <c r="A129" s="55" t="s">
        <v>116</v>
      </c>
      <c r="B129" s="7" t="s">
        <v>101</v>
      </c>
      <c r="C129" s="7">
        <v>1</v>
      </c>
      <c r="D129" s="56">
        <v>10580</v>
      </c>
      <c r="E129" s="56">
        <f t="shared" si="15"/>
        <v>11193.64</v>
      </c>
      <c r="F129" s="56">
        <f t="shared" si="16"/>
        <v>11193.64</v>
      </c>
      <c r="G129" s="56" t="s">
        <v>27</v>
      </c>
      <c r="H129" s="56"/>
    </row>
    <row r="130" spans="1:8" x14ac:dyDescent="0.25">
      <c r="A130" s="55" t="s">
        <v>117</v>
      </c>
      <c r="B130" s="7" t="s">
        <v>16</v>
      </c>
      <c r="C130" s="7">
        <v>100</v>
      </c>
      <c r="D130" s="56">
        <v>13.74</v>
      </c>
      <c r="E130" s="56">
        <f t="shared" si="15"/>
        <v>14.53692</v>
      </c>
      <c r="F130" s="56">
        <f t="shared" si="16"/>
        <v>1453.692</v>
      </c>
      <c r="G130" s="56" t="s">
        <v>17</v>
      </c>
      <c r="H130" s="56"/>
    </row>
    <row r="131" spans="1:8" x14ac:dyDescent="0.25">
      <c r="A131" s="55" t="s">
        <v>117</v>
      </c>
      <c r="B131" s="7" t="s">
        <v>16</v>
      </c>
      <c r="C131" s="7">
        <v>100</v>
      </c>
      <c r="D131" s="56">
        <v>12.99</v>
      </c>
      <c r="E131" s="56">
        <v>12.99</v>
      </c>
      <c r="F131" s="56">
        <v>1374.34</v>
      </c>
      <c r="G131" s="56" t="s">
        <v>42</v>
      </c>
      <c r="H131" s="56"/>
    </row>
    <row r="132" spans="1:8" x14ac:dyDescent="0.25">
      <c r="A132" s="55" t="s">
        <v>117</v>
      </c>
      <c r="B132" s="7" t="s">
        <v>16</v>
      </c>
      <c r="C132" s="7">
        <v>100</v>
      </c>
      <c r="D132" s="56">
        <v>13.74</v>
      </c>
      <c r="E132" s="56">
        <v>13.74</v>
      </c>
      <c r="F132" s="56">
        <v>1374.34</v>
      </c>
      <c r="G132" s="56" t="s">
        <v>48</v>
      </c>
      <c r="H132" s="56"/>
    </row>
    <row r="133" spans="1:8" x14ac:dyDescent="0.25">
      <c r="A133" s="55" t="s">
        <v>117</v>
      </c>
      <c r="B133" s="7" t="s">
        <v>16</v>
      </c>
      <c r="C133" s="7">
        <v>100</v>
      </c>
      <c r="D133" s="56">
        <v>13.74</v>
      </c>
      <c r="E133" s="56">
        <v>13.74</v>
      </c>
      <c r="F133" s="56">
        <v>1374.34</v>
      </c>
      <c r="G133" s="56" t="s">
        <v>118</v>
      </c>
      <c r="H133" s="56"/>
    </row>
    <row r="134" spans="1:8" x14ac:dyDescent="0.25">
      <c r="A134" s="55" t="s">
        <v>117</v>
      </c>
      <c r="B134" s="7" t="s">
        <v>16</v>
      </c>
      <c r="C134" s="7">
        <v>100</v>
      </c>
      <c r="D134" s="56">
        <v>13.74</v>
      </c>
      <c r="E134" s="56">
        <v>13.74</v>
      </c>
      <c r="F134" s="56">
        <v>1374.34</v>
      </c>
      <c r="G134" s="56" t="s">
        <v>45</v>
      </c>
      <c r="H134" s="56"/>
    </row>
    <row r="135" spans="1:8" x14ac:dyDescent="0.25">
      <c r="A135" s="55" t="s">
        <v>117</v>
      </c>
      <c r="B135" s="7" t="s">
        <v>16</v>
      </c>
      <c r="C135" s="7">
        <v>100</v>
      </c>
      <c r="D135" s="56">
        <v>13.74</v>
      </c>
      <c r="E135" s="56">
        <v>13.74</v>
      </c>
      <c r="F135" s="56">
        <v>1374.34</v>
      </c>
      <c r="G135" s="56" t="s">
        <v>119</v>
      </c>
      <c r="H135" s="56"/>
    </row>
    <row r="136" spans="1:8" x14ac:dyDescent="0.25">
      <c r="A136" s="55" t="s">
        <v>117</v>
      </c>
      <c r="B136" s="7" t="s">
        <v>16</v>
      </c>
      <c r="C136" s="7">
        <v>100</v>
      </c>
      <c r="D136" s="56">
        <v>13.74</v>
      </c>
      <c r="E136" s="56">
        <v>13.74</v>
      </c>
      <c r="F136" s="56">
        <v>1374.34</v>
      </c>
      <c r="G136" s="56" t="s">
        <v>120</v>
      </c>
      <c r="H136" s="56"/>
    </row>
    <row r="137" spans="1:8" x14ac:dyDescent="0.25">
      <c r="A137" s="55" t="s">
        <v>117</v>
      </c>
      <c r="B137" s="7" t="s">
        <v>16</v>
      </c>
      <c r="C137" s="7">
        <v>100</v>
      </c>
      <c r="D137" s="56">
        <v>13.74</v>
      </c>
      <c r="E137" s="56">
        <v>13.74</v>
      </c>
      <c r="F137" s="56">
        <v>1374.34</v>
      </c>
      <c r="G137" s="56" t="s">
        <v>121</v>
      </c>
      <c r="H137" s="56"/>
    </row>
    <row r="138" spans="1:8" x14ac:dyDescent="0.25">
      <c r="A138" s="55" t="s">
        <v>117</v>
      </c>
      <c r="B138" s="7" t="s">
        <v>16</v>
      </c>
      <c r="C138" s="7">
        <v>100</v>
      </c>
      <c r="D138" s="56">
        <v>13.74</v>
      </c>
      <c r="E138" s="56">
        <v>13.74</v>
      </c>
      <c r="F138" s="56">
        <v>1374.34</v>
      </c>
      <c r="G138" s="56" t="s">
        <v>122</v>
      </c>
      <c r="H138" s="56"/>
    </row>
    <row r="139" spans="1:8" x14ac:dyDescent="0.25">
      <c r="A139" s="55" t="s">
        <v>117</v>
      </c>
      <c r="B139" s="7" t="s">
        <v>16</v>
      </c>
      <c r="C139" s="7">
        <v>100</v>
      </c>
      <c r="D139" s="56">
        <v>13.74</v>
      </c>
      <c r="E139" s="56">
        <v>13.74</v>
      </c>
      <c r="F139" s="56">
        <v>1374.34</v>
      </c>
      <c r="G139" s="56" t="s">
        <v>123</v>
      </c>
      <c r="H139" s="56"/>
    </row>
    <row r="140" spans="1:8" x14ac:dyDescent="0.25">
      <c r="A140" s="55" t="s">
        <v>124</v>
      </c>
      <c r="B140" s="7" t="s">
        <v>101</v>
      </c>
      <c r="C140" s="7">
        <v>50</v>
      </c>
      <c r="D140" s="56">
        <v>13.74</v>
      </c>
      <c r="E140" s="56">
        <v>13.74</v>
      </c>
      <c r="F140" s="56">
        <v>1374.34</v>
      </c>
      <c r="G140" s="56" t="s">
        <v>21</v>
      </c>
      <c r="H140" s="56"/>
    </row>
    <row r="141" spans="1:8" x14ac:dyDescent="0.25">
      <c r="A141" s="55" t="s">
        <v>124</v>
      </c>
      <c r="B141" s="7" t="s">
        <v>101</v>
      </c>
      <c r="C141" s="7">
        <v>50</v>
      </c>
      <c r="D141" s="56">
        <v>13.74</v>
      </c>
      <c r="E141" s="56">
        <v>13.74</v>
      </c>
      <c r="F141" s="56">
        <v>1374.34</v>
      </c>
      <c r="G141" s="56" t="s">
        <v>24</v>
      </c>
      <c r="H141" s="56"/>
    </row>
    <row r="142" spans="1:8" x14ac:dyDescent="0.25">
      <c r="A142" s="55" t="s">
        <v>124</v>
      </c>
      <c r="B142" s="7" t="s">
        <v>101</v>
      </c>
      <c r="C142" s="7">
        <v>50</v>
      </c>
      <c r="D142" s="56">
        <v>13.74</v>
      </c>
      <c r="E142" s="56">
        <v>13.74</v>
      </c>
      <c r="F142" s="56">
        <v>1374.34</v>
      </c>
      <c r="G142" s="56" t="s">
        <v>27</v>
      </c>
      <c r="H142" s="56"/>
    </row>
    <row r="143" spans="1:8" x14ac:dyDescent="0.25">
      <c r="A143" s="55" t="s">
        <v>124</v>
      </c>
      <c r="B143" s="7" t="s">
        <v>101</v>
      </c>
      <c r="C143" s="7">
        <v>50</v>
      </c>
      <c r="D143" s="56">
        <v>13.74</v>
      </c>
      <c r="E143" s="56">
        <v>13.74</v>
      </c>
      <c r="F143" s="56">
        <v>1374.34</v>
      </c>
      <c r="G143" s="56" t="s">
        <v>108</v>
      </c>
      <c r="H143" s="56"/>
    </row>
    <row r="144" spans="1:8" x14ac:dyDescent="0.25">
      <c r="A144" s="55" t="s">
        <v>124</v>
      </c>
      <c r="B144" s="7" t="s">
        <v>101</v>
      </c>
      <c r="C144" s="7">
        <v>50</v>
      </c>
      <c r="D144" s="56">
        <v>13.74</v>
      </c>
      <c r="E144" s="56">
        <v>13.74</v>
      </c>
      <c r="F144" s="56">
        <v>1374.34</v>
      </c>
      <c r="G144" s="56" t="s">
        <v>30</v>
      </c>
      <c r="H144" s="56"/>
    </row>
    <row r="145" spans="1:8" x14ac:dyDescent="0.25">
      <c r="A145" s="55" t="s">
        <v>124</v>
      </c>
      <c r="B145" s="7" t="s">
        <v>101</v>
      </c>
      <c r="C145" s="7">
        <v>50</v>
      </c>
      <c r="D145" s="56">
        <v>13.74</v>
      </c>
      <c r="E145" s="56">
        <v>13.74</v>
      </c>
      <c r="F145" s="56">
        <v>1374.34</v>
      </c>
      <c r="G145" s="56" t="s">
        <v>33</v>
      </c>
      <c r="H145" s="56"/>
    </row>
    <row r="146" spans="1:8" x14ac:dyDescent="0.25">
      <c r="A146" s="55" t="s">
        <v>124</v>
      </c>
      <c r="B146" s="7" t="s">
        <v>101</v>
      </c>
      <c r="C146" s="7">
        <v>50</v>
      </c>
      <c r="D146" s="56">
        <v>13.74</v>
      </c>
      <c r="E146" s="56">
        <v>13.74</v>
      </c>
      <c r="F146" s="56">
        <v>1374.34</v>
      </c>
      <c r="G146" s="56" t="s">
        <v>109</v>
      </c>
      <c r="H146" s="56"/>
    </row>
    <row r="147" spans="1:8" x14ac:dyDescent="0.25">
      <c r="A147" s="55" t="s">
        <v>124</v>
      </c>
      <c r="B147" s="7" t="s">
        <v>101</v>
      </c>
      <c r="C147" s="7">
        <v>50</v>
      </c>
      <c r="D147" s="56">
        <v>13.74</v>
      </c>
      <c r="E147" s="56">
        <v>13.74</v>
      </c>
      <c r="F147" s="56">
        <v>1374.34</v>
      </c>
      <c r="G147" s="56" t="s">
        <v>36</v>
      </c>
      <c r="H147" s="56"/>
    </row>
    <row r="148" spans="1:8" x14ac:dyDescent="0.25">
      <c r="A148" s="55" t="s">
        <v>124</v>
      </c>
      <c r="B148" s="7" t="s">
        <v>101</v>
      </c>
      <c r="C148" s="7">
        <v>50</v>
      </c>
      <c r="D148" s="56">
        <v>13.74</v>
      </c>
      <c r="E148" s="56">
        <v>13.74</v>
      </c>
      <c r="F148" s="56">
        <v>1374.34</v>
      </c>
      <c r="G148" s="56" t="s">
        <v>110</v>
      </c>
      <c r="H148" s="56"/>
    </row>
    <row r="149" spans="1:8" x14ac:dyDescent="0.25">
      <c r="A149" s="55" t="s">
        <v>124</v>
      </c>
      <c r="B149" s="7" t="s">
        <v>101</v>
      </c>
      <c r="C149" s="7">
        <v>50</v>
      </c>
      <c r="D149" s="56">
        <v>13.74</v>
      </c>
      <c r="E149" s="56">
        <v>13.74</v>
      </c>
      <c r="F149" s="56">
        <v>1374.34</v>
      </c>
      <c r="G149" s="56" t="s">
        <v>111</v>
      </c>
      <c r="H149" s="56"/>
    </row>
    <row r="150" spans="1:8" x14ac:dyDescent="0.25">
      <c r="A150" s="55" t="s">
        <v>126</v>
      </c>
      <c r="B150" s="7" t="s">
        <v>114</v>
      </c>
      <c r="C150" s="7">
        <v>1</v>
      </c>
      <c r="D150" s="56">
        <v>15000</v>
      </c>
      <c r="E150" s="56">
        <v>15693</v>
      </c>
      <c r="F150" s="56">
        <v>15693</v>
      </c>
      <c r="G150" s="56" t="s">
        <v>27</v>
      </c>
      <c r="H150" s="56"/>
    </row>
    <row r="151" spans="1:8" x14ac:dyDescent="0.25">
      <c r="A151" s="55" t="s">
        <v>127</v>
      </c>
      <c r="B151" s="7" t="s">
        <v>114</v>
      </c>
      <c r="C151" s="7">
        <v>2</v>
      </c>
      <c r="D151" s="56">
        <v>20000</v>
      </c>
      <c r="E151" s="56">
        <v>20924</v>
      </c>
      <c r="F151" s="56">
        <v>20924</v>
      </c>
      <c r="G151" s="56" t="s">
        <v>27</v>
      </c>
      <c r="H151" s="56"/>
    </row>
    <row r="152" spans="1:8" x14ac:dyDescent="0.25">
      <c r="A152" s="55" t="s">
        <v>128</v>
      </c>
      <c r="B152" s="7" t="s">
        <v>114</v>
      </c>
      <c r="C152" s="7">
        <v>1</v>
      </c>
      <c r="D152" s="56">
        <v>350000</v>
      </c>
      <c r="E152" s="56">
        <v>350000</v>
      </c>
      <c r="F152" s="56">
        <v>350000</v>
      </c>
      <c r="G152" s="56" t="s">
        <v>36</v>
      </c>
      <c r="H152" s="56"/>
    </row>
    <row r="153" spans="1:8" x14ac:dyDescent="0.25">
      <c r="A153" s="55" t="s">
        <v>129</v>
      </c>
      <c r="B153" s="7" t="s">
        <v>114</v>
      </c>
      <c r="C153" s="7">
        <v>1</v>
      </c>
      <c r="D153" s="56">
        <v>10000</v>
      </c>
      <c r="E153" s="56">
        <v>10462</v>
      </c>
      <c r="F153" s="56">
        <v>10462</v>
      </c>
      <c r="G153" s="56" t="s">
        <v>27</v>
      </c>
      <c r="H153" s="56"/>
    </row>
    <row r="154" spans="1:8" x14ac:dyDescent="0.25">
      <c r="A154" s="55" t="s">
        <v>130</v>
      </c>
      <c r="B154" s="7" t="s">
        <v>114</v>
      </c>
      <c r="C154" s="7">
        <v>1</v>
      </c>
      <c r="D154" s="56">
        <v>6000</v>
      </c>
      <c r="E154" s="56">
        <v>6277.2</v>
      </c>
      <c r="F154" s="56">
        <v>6277.2</v>
      </c>
      <c r="G154" s="56" t="s">
        <v>108</v>
      </c>
      <c r="H154" s="56"/>
    </row>
    <row r="155" spans="1:8" x14ac:dyDescent="0.25">
      <c r="A155" s="55" t="s">
        <v>131</v>
      </c>
      <c r="B155" s="7" t="s">
        <v>114</v>
      </c>
      <c r="C155" s="7">
        <v>1</v>
      </c>
      <c r="D155" s="56">
        <v>15000</v>
      </c>
      <c r="E155" s="56">
        <v>15693</v>
      </c>
      <c r="F155" s="56">
        <v>15693</v>
      </c>
      <c r="G155" s="56" t="s">
        <v>108</v>
      </c>
      <c r="H155" s="56"/>
    </row>
    <row r="156" spans="1:8" x14ac:dyDescent="0.25">
      <c r="A156" s="55" t="s">
        <v>132</v>
      </c>
      <c r="B156" s="7" t="s">
        <v>114</v>
      </c>
      <c r="C156" s="7">
        <v>1</v>
      </c>
      <c r="D156" s="56">
        <v>600000</v>
      </c>
      <c r="E156" s="56">
        <v>641520</v>
      </c>
      <c r="F156" s="56">
        <v>641520</v>
      </c>
      <c r="G156" s="56" t="s">
        <v>109</v>
      </c>
      <c r="H156" s="56"/>
    </row>
    <row r="157" spans="1:8" x14ac:dyDescent="0.25">
      <c r="A157" s="55" t="s">
        <v>135</v>
      </c>
      <c r="B157" s="7" t="s">
        <v>101</v>
      </c>
      <c r="C157" s="7">
        <v>1</v>
      </c>
      <c r="D157" s="56">
        <v>35000</v>
      </c>
      <c r="E157" s="56">
        <v>36617</v>
      </c>
      <c r="F157" s="56">
        <v>36617</v>
      </c>
      <c r="G157" s="56" t="s">
        <v>104</v>
      </c>
      <c r="H157" s="56"/>
    </row>
    <row r="158" spans="1:8" x14ac:dyDescent="0.25">
      <c r="A158" s="55" t="s">
        <v>133</v>
      </c>
      <c r="B158" s="7" t="s">
        <v>114</v>
      </c>
      <c r="C158" s="7">
        <v>1</v>
      </c>
      <c r="D158" s="56">
        <v>150000</v>
      </c>
      <c r="E158" s="56">
        <v>156930</v>
      </c>
      <c r="F158" s="56">
        <v>156930</v>
      </c>
      <c r="G158" s="56" t="s">
        <v>36</v>
      </c>
      <c r="H158" s="56"/>
    </row>
    <row r="159" spans="1:8" x14ac:dyDescent="0.25">
      <c r="A159" s="55" t="s">
        <v>134</v>
      </c>
      <c r="B159" s="7" t="s">
        <v>114</v>
      </c>
      <c r="C159" s="7">
        <v>1</v>
      </c>
      <c r="D159" s="56">
        <v>5000</v>
      </c>
      <c r="E159" s="56">
        <v>5246</v>
      </c>
      <c r="F159" s="56">
        <v>5246</v>
      </c>
      <c r="G159" s="56" t="s">
        <v>21</v>
      </c>
      <c r="H159" s="56"/>
    </row>
    <row r="161" spans="5:6" x14ac:dyDescent="0.25">
      <c r="E161" s="11" t="s">
        <v>5</v>
      </c>
      <c r="F161" s="70">
        <f>SUM(F5:F159)</f>
        <v>1886331.163399999</v>
      </c>
    </row>
    <row r="162" spans="5:6" x14ac:dyDescent="0.25">
      <c r="F162" s="69"/>
    </row>
  </sheetData>
  <autoFilter ref="A4:H4" xr:uid="{00000000-0001-0000-0000-000000000000}"/>
  <mergeCells count="10">
    <mergeCell ref="F161:F162"/>
    <mergeCell ref="A1:H1"/>
    <mergeCell ref="H3:H4"/>
    <mergeCell ref="F3:F4"/>
    <mergeCell ref="G3:G4"/>
    <mergeCell ref="A3:A4"/>
    <mergeCell ref="B3:B4"/>
    <mergeCell ref="C3:C4"/>
    <mergeCell ref="D3:D4"/>
    <mergeCell ref="E3:E4"/>
  </mergeCells>
  <phoneticPr fontId="4" type="noConversion"/>
  <conditionalFormatting sqref="A5:G159">
    <cfRule type="expression" dxfId="25" priority="1">
      <formula>#REF!="GERGERAL"</formula>
    </cfRule>
    <cfRule type="expression" dxfId="24" priority="2">
      <formula>#REF!="PRESIDENCIA"</formula>
    </cfRule>
    <cfRule type="expression" dxfId="23" priority="3">
      <formula>#REF!="CED"</formula>
    </cfRule>
    <cfRule type="expression" dxfId="22" priority="4">
      <formula>#REF!="CATHIS"</formula>
    </cfRule>
    <cfRule type="expression" dxfId="21" priority="5">
      <formula>#REF!="CPUA"</formula>
    </cfRule>
    <cfRule type="expression" dxfId="20" priority="6">
      <formula>#REF!="CEP"</formula>
    </cfRule>
    <cfRule type="expression" dxfId="19" priority="7">
      <formula>#REF!="ASSESP"</formula>
    </cfRule>
    <cfRule type="expression" dxfId="18" priority="8">
      <formula>#REF!="GERAF"</formula>
    </cfRule>
    <cfRule type="expression" dxfId="17" priority="9">
      <formula>#REF!="GERFISC"</formula>
    </cfRule>
    <cfRule type="expression" dxfId="16" priority="10">
      <formula>#REF!="CORTSI"</formula>
    </cfRule>
    <cfRule type="expression" dxfId="15" priority="11">
      <formula>#REF!="CEF"</formula>
    </cfRule>
    <cfRule type="expression" dxfId="14" priority="12">
      <formula>#REF!="GERTEC"</formula>
    </cfRule>
    <cfRule type="expression" dxfId="13" priority="13">
      <formula>#REF!="ASSJUR"</formula>
    </cfRule>
  </conditionalFormatting>
  <conditionalFormatting sqref="H5:H159">
    <cfRule type="expression" dxfId="12" priority="807">
      <formula>#REF!="GERGERAL"</formula>
    </cfRule>
    <cfRule type="expression" dxfId="11" priority="808">
      <formula>#REF!="PRESIDENCIA"</formula>
    </cfRule>
    <cfRule type="expression" dxfId="10" priority="809">
      <formula>#REF!="CED"</formula>
    </cfRule>
    <cfRule type="expression" dxfId="9" priority="810">
      <formula>#REF!="CATHIS"</formula>
    </cfRule>
    <cfRule type="expression" dxfId="8" priority="811">
      <formula>#REF!="CPUA"</formula>
    </cfRule>
    <cfRule type="expression" dxfId="7" priority="812">
      <formula>#REF!="CEP"</formula>
    </cfRule>
    <cfRule type="expression" dxfId="6" priority="813">
      <formula>#REF!="ASSESP"</formula>
    </cfRule>
    <cfRule type="expression" dxfId="5" priority="814">
      <formula>#REF!="GERAF"</formula>
    </cfRule>
    <cfRule type="expression" dxfId="4" priority="815">
      <formula>#REF!="GERFISC"</formula>
    </cfRule>
    <cfRule type="expression" dxfId="3" priority="816">
      <formula>#REF!="CORTSI"</formula>
    </cfRule>
    <cfRule type="expression" dxfId="2" priority="817">
      <formula>#REF!="CEF"</formula>
    </cfRule>
    <cfRule type="expression" dxfId="1" priority="818">
      <formula>#REF!="GERTEC"</formula>
    </cfRule>
    <cfRule type="expression" dxfId="0" priority="819">
      <formula>#REF!="ASSJUR"</formula>
    </cfRule>
  </conditionalFormatting>
  <pageMargins left="0.511811024" right="0.511811024" top="0.78740157499999996" bottom="0.78740157499999996" header="0.31496062000000002" footer="0.31496062000000002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43"/>
  <sheetViews>
    <sheetView zoomScale="80" zoomScaleNormal="80" workbookViewId="0">
      <selection activeCell="B18" sqref="B18:B38"/>
    </sheetView>
  </sheetViews>
  <sheetFormatPr defaultRowHeight="15" x14ac:dyDescent="0.25"/>
  <cols>
    <col min="2" max="2" width="33.85546875" customWidth="1"/>
    <col min="3" max="3" width="59.28515625" customWidth="1"/>
    <col min="4" max="4" width="26.28515625" customWidth="1"/>
    <col min="5" max="5" width="23.7109375" customWidth="1"/>
    <col min="6" max="6" width="16.140625" customWidth="1"/>
    <col min="7" max="7" width="13.5703125" customWidth="1"/>
    <col min="8" max="8" width="12.7109375" customWidth="1"/>
  </cols>
  <sheetData>
    <row r="1" spans="2:8" ht="15.75" thickBot="1" x14ac:dyDescent="0.3"/>
    <row r="2" spans="2:8" ht="15.75" thickBot="1" x14ac:dyDescent="0.3">
      <c r="D2" s="51" t="s">
        <v>2</v>
      </c>
      <c r="E2" s="52" t="s">
        <v>3</v>
      </c>
      <c r="F2" s="52" t="s">
        <v>4</v>
      </c>
      <c r="G2" s="52" t="s">
        <v>6</v>
      </c>
      <c r="H2" s="53" t="s">
        <v>7</v>
      </c>
    </row>
    <row r="3" spans="2:8" x14ac:dyDescent="0.25">
      <c r="B3" s="65" t="s">
        <v>8</v>
      </c>
      <c r="C3" s="28"/>
      <c r="D3" s="10"/>
      <c r="E3" s="49"/>
      <c r="F3" s="50"/>
      <c r="G3" s="20"/>
      <c r="H3" s="24"/>
    </row>
    <row r="4" spans="2:8" x14ac:dyDescent="0.25">
      <c r="B4" s="66"/>
      <c r="C4" s="15"/>
      <c r="D4" s="1"/>
      <c r="E4" s="3"/>
      <c r="F4" s="47"/>
      <c r="G4" s="2"/>
      <c r="H4" s="25"/>
    </row>
    <row r="5" spans="2:8" x14ac:dyDescent="0.25">
      <c r="B5" s="66"/>
      <c r="C5" s="15"/>
      <c r="D5" s="1"/>
      <c r="E5" s="43"/>
      <c r="F5" s="47"/>
      <c r="G5" s="2"/>
      <c r="H5" s="25"/>
    </row>
    <row r="6" spans="2:8" x14ac:dyDescent="0.25">
      <c r="B6" s="66"/>
      <c r="C6" s="16"/>
      <c r="D6" s="4"/>
      <c r="E6" s="44"/>
      <c r="F6" s="47"/>
      <c r="G6" s="5"/>
      <c r="H6" s="25"/>
    </row>
    <row r="7" spans="2:8" x14ac:dyDescent="0.25">
      <c r="B7" s="66"/>
      <c r="C7" s="17"/>
      <c r="D7" s="1"/>
      <c r="E7" s="13"/>
      <c r="F7" s="47"/>
      <c r="G7" s="2"/>
      <c r="H7" s="25"/>
    </row>
    <row r="8" spans="2:8" x14ac:dyDescent="0.25">
      <c r="B8" s="66"/>
      <c r="C8" s="9"/>
      <c r="D8" s="1"/>
      <c r="E8" s="18"/>
      <c r="F8" s="47"/>
      <c r="G8" s="2"/>
      <c r="H8" s="24"/>
    </row>
    <row r="9" spans="2:8" x14ac:dyDescent="0.25">
      <c r="B9" s="66"/>
      <c r="C9" s="9"/>
      <c r="D9" s="1"/>
      <c r="E9" s="18"/>
      <c r="F9" s="47"/>
      <c r="G9" s="2"/>
      <c r="H9" s="24"/>
    </row>
    <row r="10" spans="2:8" x14ac:dyDescent="0.25">
      <c r="B10" s="66"/>
      <c r="C10" s="9"/>
      <c r="D10" s="1"/>
      <c r="E10" s="18"/>
      <c r="F10" s="47"/>
      <c r="G10" s="2"/>
      <c r="H10" s="24"/>
    </row>
    <row r="11" spans="2:8" x14ac:dyDescent="0.25">
      <c r="B11" s="66"/>
      <c r="C11" s="9"/>
      <c r="D11" s="1"/>
      <c r="E11" s="18"/>
      <c r="F11" s="47"/>
      <c r="G11" s="2"/>
      <c r="H11" s="24"/>
    </row>
    <row r="12" spans="2:8" ht="15.75" thickBot="1" x14ac:dyDescent="0.3">
      <c r="B12" s="67"/>
      <c r="C12" s="31"/>
      <c r="D12" s="32"/>
      <c r="E12" s="33"/>
      <c r="F12" s="48"/>
      <c r="G12" s="34"/>
      <c r="H12" s="26"/>
    </row>
    <row r="13" spans="2:8" x14ac:dyDescent="0.25">
      <c r="B13" s="11"/>
      <c r="C13" s="23"/>
      <c r="D13" s="11"/>
      <c r="E13" s="37"/>
      <c r="F13" s="38"/>
      <c r="G13" s="11"/>
      <c r="H13" s="6"/>
    </row>
    <row r="14" spans="2:8" x14ac:dyDescent="0.25">
      <c r="B14" s="11"/>
      <c r="C14" s="23"/>
      <c r="D14" s="11"/>
      <c r="E14" s="37"/>
      <c r="F14" s="38"/>
      <c r="G14" s="11"/>
      <c r="H14" s="6"/>
    </row>
    <row r="15" spans="2:8" ht="15.75" thickBot="1" x14ac:dyDescent="0.3">
      <c r="B15" s="11"/>
      <c r="C15" s="23"/>
      <c r="D15" s="11"/>
      <c r="E15" s="37"/>
      <c r="F15" s="38"/>
      <c r="G15" s="11"/>
      <c r="H15" s="6"/>
    </row>
    <row r="16" spans="2:8" ht="15.75" thickBot="1" x14ac:dyDescent="0.3">
      <c r="B16" s="11"/>
      <c r="C16" s="23"/>
      <c r="D16" s="11"/>
      <c r="E16" s="45">
        <f>SUM(E3:E12)</f>
        <v>0</v>
      </c>
      <c r="F16" s="46">
        <f>SUM(F3:F12)</f>
        <v>0</v>
      </c>
      <c r="G16" s="11"/>
      <c r="H16" s="6"/>
    </row>
    <row r="17" spans="2:8" ht="15.75" thickBot="1" x14ac:dyDescent="0.3"/>
    <row r="18" spans="2:8" x14ac:dyDescent="0.25">
      <c r="B18" s="65" t="s">
        <v>9</v>
      </c>
      <c r="C18" s="35"/>
      <c r="D18" s="29"/>
      <c r="E18" s="39"/>
      <c r="F18" s="12"/>
      <c r="G18" s="30"/>
      <c r="H18" s="27"/>
    </row>
    <row r="19" spans="2:8" x14ac:dyDescent="0.25">
      <c r="B19" s="66"/>
      <c r="C19" s="17"/>
      <c r="D19" s="1"/>
      <c r="E19" s="18"/>
      <c r="F19" s="18"/>
      <c r="G19" s="2"/>
      <c r="H19" s="25"/>
    </row>
    <row r="20" spans="2:8" x14ac:dyDescent="0.25">
      <c r="B20" s="66"/>
      <c r="C20" s="17"/>
      <c r="D20" s="1"/>
      <c r="E20" s="18"/>
      <c r="F20" s="18"/>
      <c r="G20" s="2"/>
      <c r="H20" s="25"/>
    </row>
    <row r="21" spans="2:8" x14ac:dyDescent="0.25">
      <c r="B21" s="66"/>
      <c r="C21" s="17"/>
      <c r="D21" s="1"/>
      <c r="E21" s="18"/>
      <c r="F21" s="18"/>
      <c r="G21" s="2"/>
      <c r="H21" s="25"/>
    </row>
    <row r="22" spans="2:8" x14ac:dyDescent="0.25">
      <c r="B22" s="66"/>
      <c r="C22" s="17"/>
      <c r="D22" s="1"/>
      <c r="E22" s="18"/>
      <c r="F22" s="18"/>
      <c r="G22" s="2"/>
      <c r="H22" s="25"/>
    </row>
    <row r="23" spans="2:8" ht="30" customHeight="1" x14ac:dyDescent="0.25">
      <c r="B23" s="66"/>
      <c r="C23" s="17"/>
      <c r="D23" s="1"/>
      <c r="E23" s="18"/>
      <c r="F23" s="18"/>
      <c r="G23" s="2"/>
      <c r="H23" s="25"/>
    </row>
    <row r="24" spans="2:8" x14ac:dyDescent="0.25">
      <c r="B24" s="66"/>
      <c r="C24" s="17"/>
      <c r="D24" s="1"/>
      <c r="E24" s="18"/>
      <c r="F24" s="18"/>
      <c r="G24" s="2"/>
      <c r="H24" s="25"/>
    </row>
    <row r="25" spans="2:8" x14ac:dyDescent="0.25">
      <c r="B25" s="66"/>
      <c r="C25" s="17"/>
      <c r="D25" s="1"/>
      <c r="E25" s="18"/>
      <c r="F25" s="12"/>
      <c r="G25" s="2"/>
      <c r="H25" s="25"/>
    </row>
    <row r="26" spans="2:8" x14ac:dyDescent="0.25">
      <c r="B26" s="66"/>
      <c r="C26" s="17"/>
      <c r="D26" s="1"/>
      <c r="E26" s="18"/>
      <c r="F26" s="12"/>
      <c r="G26" s="2"/>
      <c r="H26" s="25"/>
    </row>
    <row r="27" spans="2:8" x14ac:dyDescent="0.25">
      <c r="B27" s="66"/>
      <c r="C27" s="17"/>
      <c r="D27" s="1"/>
      <c r="E27" s="18"/>
      <c r="F27" s="12"/>
      <c r="G27" s="2"/>
      <c r="H27" s="25"/>
    </row>
    <row r="28" spans="2:8" x14ac:dyDescent="0.25">
      <c r="B28" s="66"/>
      <c r="C28" s="9"/>
      <c r="D28" s="1"/>
      <c r="E28" s="18"/>
      <c r="F28" s="12"/>
      <c r="G28" s="2"/>
      <c r="H28" s="24"/>
    </row>
    <row r="29" spans="2:8" x14ac:dyDescent="0.25">
      <c r="B29" s="66"/>
      <c r="C29" s="9"/>
      <c r="D29" s="1"/>
      <c r="E29" s="18"/>
      <c r="F29" s="12"/>
      <c r="G29" s="2"/>
      <c r="H29" s="24"/>
    </row>
    <row r="30" spans="2:8" x14ac:dyDescent="0.25">
      <c r="B30" s="66"/>
      <c r="C30" s="9"/>
      <c r="D30" s="1"/>
      <c r="E30" s="18"/>
      <c r="F30" s="12"/>
      <c r="G30" s="2"/>
      <c r="H30" s="24"/>
    </row>
    <row r="31" spans="2:8" x14ac:dyDescent="0.25">
      <c r="B31" s="66"/>
      <c r="C31" s="9"/>
      <c r="D31" s="1"/>
      <c r="E31" s="18"/>
      <c r="F31" s="12"/>
      <c r="G31" s="2"/>
      <c r="H31" s="24"/>
    </row>
    <row r="32" spans="2:8" x14ac:dyDescent="0.25">
      <c r="B32" s="66"/>
      <c r="C32" s="9"/>
      <c r="D32" s="1"/>
      <c r="E32" s="18"/>
      <c r="F32" s="12"/>
      <c r="G32" s="2"/>
      <c r="H32" s="24"/>
    </row>
    <row r="33" spans="2:8" x14ac:dyDescent="0.25">
      <c r="B33" s="66"/>
      <c r="C33" s="9"/>
      <c r="D33" s="1"/>
      <c r="E33" s="18"/>
      <c r="F33" s="12"/>
      <c r="G33" s="2"/>
      <c r="H33" s="24"/>
    </row>
    <row r="34" spans="2:8" x14ac:dyDescent="0.25">
      <c r="B34" s="66"/>
      <c r="C34" s="9"/>
      <c r="D34" s="1"/>
      <c r="E34" s="18"/>
      <c r="F34" s="12"/>
      <c r="G34" s="2"/>
      <c r="H34" s="24"/>
    </row>
    <row r="35" spans="2:8" x14ac:dyDescent="0.25">
      <c r="B35" s="66"/>
      <c r="C35" s="9"/>
      <c r="D35" s="1"/>
      <c r="E35" s="18"/>
      <c r="F35" s="12"/>
      <c r="G35" s="2"/>
      <c r="H35" s="24"/>
    </row>
    <row r="36" spans="2:8" x14ac:dyDescent="0.25">
      <c r="B36" s="66"/>
      <c r="C36" s="9"/>
      <c r="D36" s="1"/>
      <c r="E36" s="18"/>
      <c r="F36" s="12"/>
      <c r="G36" s="2"/>
      <c r="H36" s="24"/>
    </row>
    <row r="37" spans="2:8" x14ac:dyDescent="0.25">
      <c r="B37" s="66"/>
      <c r="C37" s="9"/>
      <c r="D37" s="1"/>
      <c r="E37" s="18"/>
      <c r="F37" s="12"/>
      <c r="G37" s="2"/>
      <c r="H37" s="14"/>
    </row>
    <row r="38" spans="2:8" ht="15.75" thickBot="1" x14ac:dyDescent="0.3">
      <c r="B38" s="67"/>
      <c r="C38" s="8"/>
      <c r="D38" s="10"/>
      <c r="E38" s="19"/>
      <c r="F38" s="20"/>
      <c r="G38" s="10"/>
      <c r="H38" s="21"/>
    </row>
    <row r="39" spans="2:8" x14ac:dyDescent="0.25">
      <c r="C39" s="68" t="s">
        <v>5</v>
      </c>
      <c r="D39" s="68"/>
      <c r="E39" s="37">
        <f>SUM(F18:F38)</f>
        <v>0</v>
      </c>
      <c r="F39" s="38"/>
      <c r="G39" s="11"/>
      <c r="H39" s="6"/>
    </row>
    <row r="40" spans="2:8" ht="15.75" thickBot="1" x14ac:dyDescent="0.3">
      <c r="C40" s="23"/>
      <c r="D40" s="11"/>
      <c r="E40" s="37"/>
      <c r="F40" s="38"/>
      <c r="G40" s="11"/>
      <c r="H40" s="6"/>
    </row>
    <row r="41" spans="2:8" x14ac:dyDescent="0.25">
      <c r="B41" s="65" t="s">
        <v>10</v>
      </c>
      <c r="C41" s="35"/>
      <c r="D41" s="29"/>
      <c r="E41" s="29"/>
      <c r="F41" s="40"/>
    </row>
    <row r="42" spans="2:8" x14ac:dyDescent="0.25">
      <c r="B42" s="66"/>
      <c r="C42" s="17"/>
      <c r="D42" s="1"/>
      <c r="E42" s="1"/>
      <c r="F42" s="41"/>
    </row>
    <row r="43" spans="2:8" ht="15.75" thickBot="1" x14ac:dyDescent="0.3">
      <c r="B43" s="67"/>
      <c r="C43" s="36"/>
      <c r="D43" s="32"/>
      <c r="E43" s="32"/>
      <c r="F43" s="42"/>
    </row>
  </sheetData>
  <mergeCells count="4">
    <mergeCell ref="B3:B12"/>
    <mergeCell ref="B41:B43"/>
    <mergeCell ref="B18:B38"/>
    <mergeCell ref="C39:D39"/>
  </mergeCells>
  <dataValidations count="1">
    <dataValidation type="list" allowBlank="1" showInputMessage="1" showErrorMessage="1" sqref="G3:G7 F41:F43 G18:G27 H3:H16 H18:H40" xr:uid="{00000000-0002-0000-0200-000000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'L:\Gestão de CCL\PAC\[PAC ASSESP 2020.xlsx]Planilha2'!#REF!</xm:f>
          </x14:formula1>
          <xm:sqref>G8 F39:G40 G28:G37</xm:sqref>
        </x14:dataValidation>
        <x14:dataValidation type="list" allowBlank="1" showInputMessage="1" showErrorMessage="1" xr:uid="{00000000-0002-0000-0200-000003000000}">
          <x14:formula1>
            <xm:f>'L:\Gestão de CCL\PAC\[PAC GERAF 2020.xlsx]Planilha2'!#REF!</xm:f>
          </x14:formula1>
          <xm:sqref>G9:G16 F13:F15 F38:G38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PLANEJAMENTO</vt:lpstr>
      <vt:lpstr>Grupos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Letícia Hasckel Gewehr</dc:creator>
  <cp:lastModifiedBy>Usuário</cp:lastModifiedBy>
  <cp:lastPrinted>2023-05-19T19:17:23Z</cp:lastPrinted>
  <dcterms:created xsi:type="dcterms:W3CDTF">2019-12-10T13:02:30Z</dcterms:created>
  <dcterms:modified xsi:type="dcterms:W3CDTF">2025-12-08T11:15:05Z</dcterms:modified>
</cp:coreProperties>
</file>