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ário\Desktop\PCA 2026\Devolutiva para 2026\"/>
    </mc:Choice>
  </mc:AlternateContent>
  <xr:revisionPtr revIDLastSave="0" documentId="13_ncr:1_{F76C3025-7B0B-4281-A2D8-DA119D25E8C7}" xr6:coauthVersionLast="47" xr6:coauthVersionMax="47" xr10:uidLastSave="{00000000-0000-0000-0000-000000000000}"/>
  <bookViews>
    <workbookView xWindow="-120" yWindow="-120" windowWidth="29040" windowHeight="15720" tabRatio="815" xr2:uid="{00000000-000D-0000-FFFF-FFFF00000000}"/>
  </bookViews>
  <sheets>
    <sheet name="PLANEJAMENTO" sheetId="12" r:id="rId1"/>
    <sheet name="Grupos" sheetId="17" state="hidden" r:id="rId2"/>
  </sheets>
  <externalReferences>
    <externalReference r:id="rId3"/>
    <externalReference r:id="rId4"/>
  </externalReferences>
  <definedNames>
    <definedName name="_xlnm._FilterDatabase" localSheetId="0" hidden="1">PLANEJAMENTO!$A$4:$H$4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4" i="12" l="1"/>
  <c r="E247" i="12"/>
  <c r="F247" i="12" s="1"/>
  <c r="E248" i="12"/>
  <c r="F248" i="12" s="1"/>
  <c r="E249" i="12"/>
  <c r="F249" i="12" s="1"/>
  <c r="E250" i="12"/>
  <c r="F250" i="12" s="1"/>
  <c r="E251" i="12"/>
  <c r="F251" i="12" s="1"/>
  <c r="E252" i="12"/>
  <c r="F252" i="12" s="1"/>
  <c r="E236" i="12"/>
  <c r="F236" i="12" s="1"/>
  <c r="E235" i="12"/>
  <c r="F235" i="12" s="1"/>
  <c r="E234" i="12"/>
  <c r="F234" i="12" s="1"/>
  <c r="E233" i="12"/>
  <c r="F233" i="12" s="1"/>
  <c r="E232" i="12"/>
  <c r="F232" i="12" s="1"/>
  <c r="E225" i="12"/>
  <c r="F225" i="12" s="1"/>
  <c r="E224" i="12"/>
  <c r="F224" i="12" s="1"/>
  <c r="E223" i="12"/>
  <c r="F223" i="12" s="1"/>
  <c r="E222" i="12"/>
  <c r="F222" i="12" s="1"/>
  <c r="E221" i="12"/>
  <c r="F221" i="12" s="1"/>
  <c r="E220" i="12"/>
  <c r="F220" i="12" s="1"/>
  <c r="E219" i="12"/>
  <c r="F219" i="12" s="1"/>
  <c r="E218" i="12"/>
  <c r="F218" i="12" s="1"/>
  <c r="E217" i="12"/>
  <c r="F217" i="12" s="1"/>
  <c r="E216" i="12"/>
  <c r="F216" i="12" s="1"/>
  <c r="E215" i="12"/>
  <c r="F215" i="12" s="1"/>
  <c r="E214" i="12"/>
  <c r="F214" i="12" s="1"/>
  <c r="E212" i="12"/>
  <c r="F212" i="12" s="1"/>
  <c r="E211" i="12"/>
  <c r="F211" i="12" s="1"/>
  <c r="E210" i="12"/>
  <c r="F210" i="12" s="1"/>
  <c r="E202" i="12"/>
  <c r="F202" i="12" s="1"/>
  <c r="E201" i="12"/>
  <c r="F201" i="12" s="1"/>
  <c r="E198" i="12"/>
  <c r="F198" i="12" s="1"/>
  <c r="E197" i="12"/>
  <c r="F197" i="12" s="1"/>
  <c r="E196" i="12"/>
  <c r="F196" i="12" s="1"/>
  <c r="E195" i="12"/>
  <c r="F195" i="12" s="1"/>
  <c r="E194" i="12"/>
  <c r="F194" i="12" s="1"/>
  <c r="E193" i="12"/>
  <c r="F193" i="12" s="1"/>
  <c r="E192" i="12"/>
  <c r="F192" i="12" s="1"/>
  <c r="E191" i="12"/>
  <c r="F191" i="12" s="1"/>
  <c r="E245" i="12"/>
  <c r="F245" i="12" s="1"/>
  <c r="E6" i="12" l="1"/>
  <c r="F6" i="12" s="1"/>
  <c r="E7" i="12"/>
  <c r="F7" i="12" s="1"/>
  <c r="E8" i="12"/>
  <c r="F8" i="12" s="1"/>
  <c r="E9" i="12"/>
  <c r="F9" i="12" s="1"/>
  <c r="E10" i="12"/>
  <c r="F10" i="12" s="1"/>
  <c r="E11" i="12"/>
  <c r="F11" i="12" s="1"/>
  <c r="E12" i="12"/>
  <c r="F12" i="12" s="1"/>
  <c r="E13" i="12"/>
  <c r="F13" i="12" s="1"/>
  <c r="E14" i="12"/>
  <c r="F14" i="12" s="1"/>
  <c r="E15" i="12"/>
  <c r="F15" i="12" s="1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/>
  <c r="F23" i="12" s="1"/>
  <c r="E24" i="12"/>
  <c r="F24" i="12" s="1"/>
  <c r="E25" i="12"/>
  <c r="F25" i="12" s="1"/>
  <c r="E26" i="12"/>
  <c r="F26" i="12" s="1"/>
  <c r="E27" i="12"/>
  <c r="F27" i="12" s="1"/>
  <c r="E28" i="12"/>
  <c r="F28" i="12" s="1"/>
  <c r="E29" i="12"/>
  <c r="F29" i="12" s="1"/>
  <c r="E30" i="12"/>
  <c r="F30" i="12" s="1"/>
  <c r="E31" i="12"/>
  <c r="F31" i="12" s="1"/>
  <c r="E32" i="12"/>
  <c r="F32" i="12" s="1"/>
  <c r="E33" i="12"/>
  <c r="F33" i="12" s="1"/>
  <c r="E34" i="12"/>
  <c r="F34" i="12" s="1"/>
  <c r="E35" i="12"/>
  <c r="F35" i="12" s="1"/>
  <c r="E36" i="12"/>
  <c r="F36" i="12" s="1"/>
  <c r="E37" i="12"/>
  <c r="F37" i="12" s="1"/>
  <c r="E38" i="12"/>
  <c r="F38" i="12" s="1"/>
  <c r="E39" i="12"/>
  <c r="F39" i="12" s="1"/>
  <c r="E40" i="12"/>
  <c r="F40" i="12" s="1"/>
  <c r="E41" i="12"/>
  <c r="F41" i="12" s="1"/>
  <c r="E42" i="12"/>
  <c r="F42" i="12" s="1"/>
  <c r="E43" i="12"/>
  <c r="F43" i="12" s="1"/>
  <c r="E44" i="12"/>
  <c r="F44" i="12" s="1"/>
  <c r="E45" i="12"/>
  <c r="F45" i="12" s="1"/>
  <c r="E46" i="12"/>
  <c r="F46" i="12" s="1"/>
  <c r="E47" i="12"/>
  <c r="F47" i="12" s="1"/>
  <c r="E48" i="12"/>
  <c r="F48" i="12" s="1"/>
  <c r="E49" i="12"/>
  <c r="F49" i="12" s="1"/>
  <c r="E50" i="12"/>
  <c r="F50" i="12" s="1"/>
  <c r="E51" i="12"/>
  <c r="F51" i="12" s="1"/>
  <c r="E52" i="12"/>
  <c r="F52" i="12" s="1"/>
  <c r="E53" i="12"/>
  <c r="F53" i="12" s="1"/>
  <c r="E54" i="12"/>
  <c r="F54" i="12" s="1"/>
  <c r="E55" i="12"/>
  <c r="F55" i="12" s="1"/>
  <c r="E56" i="12"/>
  <c r="F56" i="12" s="1"/>
  <c r="E57" i="12"/>
  <c r="F57" i="12" s="1"/>
  <c r="E58" i="12"/>
  <c r="F58" i="12" s="1"/>
  <c r="E59" i="12"/>
  <c r="F59" i="12" s="1"/>
  <c r="E60" i="12"/>
  <c r="F60" i="12" s="1"/>
  <c r="E61" i="12"/>
  <c r="F61" i="12" s="1"/>
  <c r="E62" i="12"/>
  <c r="F62" i="12" s="1"/>
  <c r="E63" i="12"/>
  <c r="F63" i="12" s="1"/>
  <c r="E64" i="12"/>
  <c r="F64" i="12" s="1"/>
  <c r="E65" i="12"/>
  <c r="F65" i="12" s="1"/>
  <c r="E66" i="12"/>
  <c r="F66" i="12" s="1"/>
  <c r="E67" i="12"/>
  <c r="F67" i="12" s="1"/>
  <c r="E68" i="12"/>
  <c r="F68" i="12" s="1"/>
  <c r="E69" i="12"/>
  <c r="F69" i="12" s="1"/>
  <c r="E70" i="12"/>
  <c r="F70" i="12" s="1"/>
  <c r="E71" i="12"/>
  <c r="F71" i="12" s="1"/>
  <c r="E72" i="12"/>
  <c r="F72" i="12" s="1"/>
  <c r="E73" i="12"/>
  <c r="F73" i="12" s="1"/>
  <c r="E74" i="12"/>
  <c r="F74" i="12" s="1"/>
  <c r="E75" i="12"/>
  <c r="F75" i="12" s="1"/>
  <c r="E76" i="12"/>
  <c r="F76" i="12" s="1"/>
  <c r="E77" i="12"/>
  <c r="F77" i="12" s="1"/>
  <c r="E78" i="12"/>
  <c r="F78" i="12" s="1"/>
  <c r="E79" i="12"/>
  <c r="F79" i="12" s="1"/>
  <c r="E80" i="12"/>
  <c r="F80" i="12" s="1"/>
  <c r="E81" i="12"/>
  <c r="F81" i="12" s="1"/>
  <c r="E82" i="12"/>
  <c r="F82" i="12" s="1"/>
  <c r="E83" i="12"/>
  <c r="F83" i="12" s="1"/>
  <c r="E84" i="12"/>
  <c r="F84" i="12" s="1"/>
  <c r="E85" i="12"/>
  <c r="F85" i="12" s="1"/>
  <c r="E86" i="12"/>
  <c r="F86" i="12" s="1"/>
  <c r="E87" i="12"/>
  <c r="F87" i="12" s="1"/>
  <c r="E88" i="12"/>
  <c r="F88" i="12" s="1"/>
  <c r="E89" i="12"/>
  <c r="F89" i="12" s="1"/>
  <c r="E90" i="12"/>
  <c r="F90" i="12" s="1"/>
  <c r="E91" i="12"/>
  <c r="F91" i="12" s="1"/>
  <c r="E92" i="12"/>
  <c r="F92" i="12" s="1"/>
  <c r="E93" i="12"/>
  <c r="F93" i="12" s="1"/>
  <c r="E94" i="12"/>
  <c r="F94" i="12" s="1"/>
  <c r="E95" i="12"/>
  <c r="F95" i="12" s="1"/>
  <c r="E96" i="12"/>
  <c r="F96" i="12" s="1"/>
  <c r="E97" i="12"/>
  <c r="F97" i="12" s="1"/>
  <c r="E98" i="12"/>
  <c r="F98" i="12" s="1"/>
  <c r="E99" i="12"/>
  <c r="F99" i="12" s="1"/>
  <c r="E100" i="12"/>
  <c r="F100" i="12" s="1"/>
  <c r="E101" i="12"/>
  <c r="F101" i="12" s="1"/>
  <c r="E102" i="12"/>
  <c r="F102" i="12" s="1"/>
  <c r="E103" i="12"/>
  <c r="F103" i="12" s="1"/>
  <c r="E104" i="12"/>
  <c r="F104" i="12" s="1"/>
  <c r="E105" i="12"/>
  <c r="F105" i="12" s="1"/>
  <c r="E106" i="12"/>
  <c r="F106" i="12" s="1"/>
  <c r="E107" i="12"/>
  <c r="F107" i="12" s="1"/>
  <c r="E108" i="12"/>
  <c r="F108" i="12" s="1"/>
  <c r="E109" i="12"/>
  <c r="F109" i="12" s="1"/>
  <c r="E110" i="12"/>
  <c r="F110" i="12" s="1"/>
  <c r="E111" i="12"/>
  <c r="F111" i="12" s="1"/>
  <c r="E112" i="12"/>
  <c r="F112" i="12" s="1"/>
  <c r="E113" i="12"/>
  <c r="F113" i="12" s="1"/>
  <c r="E114" i="12"/>
  <c r="F114" i="12" s="1"/>
  <c r="E115" i="12"/>
  <c r="F115" i="12" s="1"/>
  <c r="E116" i="12"/>
  <c r="F116" i="12" s="1"/>
  <c r="E117" i="12"/>
  <c r="F117" i="12" s="1"/>
  <c r="E118" i="12"/>
  <c r="F118" i="12" s="1"/>
  <c r="E119" i="12"/>
  <c r="F119" i="12" s="1"/>
  <c r="E120" i="12"/>
  <c r="F120" i="12" s="1"/>
  <c r="E121" i="12"/>
  <c r="F121" i="12" s="1"/>
  <c r="E122" i="12"/>
  <c r="F122" i="12" s="1"/>
  <c r="E123" i="12"/>
  <c r="F123" i="12" s="1"/>
  <c r="E124" i="12"/>
  <c r="F124" i="12" s="1"/>
  <c r="E125" i="12"/>
  <c r="F125" i="12" s="1"/>
  <c r="E126" i="12"/>
  <c r="F126" i="12" s="1"/>
  <c r="E127" i="12"/>
  <c r="F127" i="12" s="1"/>
  <c r="E128" i="12"/>
  <c r="F128" i="12" s="1"/>
  <c r="E129" i="12"/>
  <c r="F129" i="12" s="1"/>
  <c r="E130" i="12"/>
  <c r="F130" i="12" s="1"/>
  <c r="E131" i="12"/>
  <c r="F131" i="12" s="1"/>
  <c r="E132" i="12"/>
  <c r="F132" i="12" s="1"/>
  <c r="E133" i="12"/>
  <c r="F133" i="12" s="1"/>
  <c r="E134" i="12"/>
  <c r="F134" i="12" s="1"/>
  <c r="E135" i="12"/>
  <c r="F135" i="12" s="1"/>
  <c r="E136" i="12"/>
  <c r="F136" i="12" s="1"/>
  <c r="E137" i="12"/>
  <c r="F137" i="12" s="1"/>
  <c r="E138" i="12"/>
  <c r="F138" i="12" s="1"/>
  <c r="E139" i="12"/>
  <c r="F139" i="12" s="1"/>
  <c r="E140" i="12"/>
  <c r="F140" i="12" s="1"/>
  <c r="E141" i="12"/>
  <c r="F141" i="12" s="1"/>
  <c r="E142" i="12"/>
  <c r="F142" i="12" s="1"/>
  <c r="E143" i="12"/>
  <c r="F143" i="12" s="1"/>
  <c r="E144" i="12"/>
  <c r="F144" i="12" s="1"/>
  <c r="E145" i="12"/>
  <c r="F145" i="12" s="1"/>
  <c r="E146" i="12"/>
  <c r="F146" i="12" s="1"/>
  <c r="E147" i="12"/>
  <c r="F147" i="12" s="1"/>
  <c r="E148" i="12"/>
  <c r="F148" i="12" s="1"/>
  <c r="E149" i="12"/>
  <c r="F149" i="12" s="1"/>
  <c r="E150" i="12"/>
  <c r="F150" i="12" s="1"/>
  <c r="E151" i="12"/>
  <c r="F151" i="12" s="1"/>
  <c r="E152" i="12"/>
  <c r="F152" i="12" s="1"/>
  <c r="E153" i="12"/>
  <c r="F153" i="12" s="1"/>
  <c r="E154" i="12"/>
  <c r="F154" i="12" s="1"/>
  <c r="E155" i="12"/>
  <c r="F155" i="12" s="1"/>
  <c r="E156" i="12"/>
  <c r="F156" i="12" s="1"/>
  <c r="E157" i="12"/>
  <c r="F157" i="12" s="1"/>
  <c r="E158" i="12"/>
  <c r="F158" i="12" s="1"/>
  <c r="E159" i="12"/>
  <c r="F159" i="12" s="1"/>
  <c r="E160" i="12"/>
  <c r="F160" i="12" s="1"/>
  <c r="E161" i="12"/>
  <c r="F161" i="12" s="1"/>
  <c r="E162" i="12"/>
  <c r="F162" i="12" s="1"/>
  <c r="E163" i="12"/>
  <c r="F163" i="12" s="1"/>
  <c r="E164" i="12"/>
  <c r="F164" i="12" s="1"/>
  <c r="E165" i="12"/>
  <c r="F165" i="12" s="1"/>
  <c r="E166" i="12"/>
  <c r="F166" i="12" s="1"/>
  <c r="E167" i="12"/>
  <c r="F167" i="12" s="1"/>
  <c r="E168" i="12"/>
  <c r="F168" i="12" s="1"/>
  <c r="E169" i="12"/>
  <c r="F169" i="12" s="1"/>
  <c r="E170" i="12"/>
  <c r="F170" i="12" s="1"/>
  <c r="E171" i="12"/>
  <c r="F171" i="12" s="1"/>
  <c r="E172" i="12"/>
  <c r="F172" i="12" s="1"/>
  <c r="E174" i="12"/>
  <c r="F174" i="12" s="1"/>
  <c r="E175" i="12"/>
  <c r="F175" i="12" s="1"/>
  <c r="E176" i="12"/>
  <c r="F176" i="12" s="1"/>
  <c r="E177" i="12"/>
  <c r="F177" i="12" s="1"/>
  <c r="E178" i="12"/>
  <c r="F178" i="12" s="1"/>
  <c r="E179" i="12"/>
  <c r="F179" i="12" s="1"/>
  <c r="E180" i="12"/>
  <c r="F180" i="12" s="1"/>
  <c r="E181" i="12"/>
  <c r="F181" i="12" s="1"/>
  <c r="E182" i="12"/>
  <c r="F182" i="12" s="1"/>
  <c r="E183" i="12"/>
  <c r="F183" i="12" s="1"/>
  <c r="E184" i="12"/>
  <c r="F184" i="12" s="1"/>
  <c r="E185" i="12"/>
  <c r="F185" i="12" s="1"/>
  <c r="E186" i="12"/>
  <c r="F186" i="12" s="1"/>
  <c r="E187" i="12"/>
  <c r="F187" i="12" s="1"/>
  <c r="E188" i="12"/>
  <c r="F188" i="12" s="1"/>
  <c r="E189" i="12"/>
  <c r="F189" i="12" s="1"/>
  <c r="E190" i="12"/>
  <c r="F190" i="12" s="1"/>
  <c r="E199" i="12"/>
  <c r="F199" i="12" s="1"/>
  <c r="E200" i="12"/>
  <c r="F200" i="12" s="1"/>
  <c r="E203" i="12"/>
  <c r="F203" i="12" s="1"/>
  <c r="E204" i="12"/>
  <c r="F204" i="12" s="1"/>
  <c r="E205" i="12"/>
  <c r="F205" i="12" s="1"/>
  <c r="E206" i="12"/>
  <c r="F206" i="12" s="1"/>
  <c r="E207" i="12"/>
  <c r="F207" i="12" s="1"/>
  <c r="E208" i="12"/>
  <c r="F208" i="12" s="1"/>
  <c r="E209" i="12"/>
  <c r="F209" i="12" s="1"/>
  <c r="E213" i="12"/>
  <c r="F213" i="12" s="1"/>
  <c r="E226" i="12"/>
  <c r="F226" i="12" s="1"/>
  <c r="E227" i="12"/>
  <c r="F227" i="12" s="1"/>
  <c r="E228" i="12"/>
  <c r="F228" i="12" s="1"/>
  <c r="E229" i="12"/>
  <c r="F229" i="12" s="1"/>
  <c r="E230" i="12"/>
  <c r="F230" i="12" s="1"/>
  <c r="E231" i="12"/>
  <c r="F231" i="12" s="1"/>
  <c r="E237" i="12"/>
  <c r="F237" i="12" s="1"/>
  <c r="E238" i="12"/>
  <c r="F238" i="12" s="1"/>
  <c r="E239" i="12"/>
  <c r="F239" i="12" s="1"/>
  <c r="E240" i="12"/>
  <c r="F240" i="12" s="1"/>
  <c r="E241" i="12"/>
  <c r="F241" i="12" s="1"/>
  <c r="E242" i="12"/>
  <c r="F242" i="12" s="1"/>
  <c r="E243" i="12"/>
  <c r="F243" i="12" s="1"/>
  <c r="E244" i="12"/>
  <c r="F244" i="12" s="1"/>
  <c r="E246" i="12"/>
  <c r="F246" i="12" s="1"/>
  <c r="E5" i="12"/>
  <c r="D173" i="12" l="1"/>
  <c r="E173" i="12" s="1"/>
  <c r="F173" i="12" s="1"/>
  <c r="E39" i="17"/>
  <c r="F5" i="12" l="1"/>
  <c r="F16" i="17"/>
  <c r="E16" i="17"/>
  <c r="A2" i="12" l="1"/>
</calcChain>
</file>

<file path=xl/sharedStrings.xml><?xml version="1.0" encoding="utf-8"?>
<sst xmlns="http://schemas.openxmlformats.org/spreadsheetml/2006/main" count="515" uniqueCount="277">
  <si>
    <t>OBJETO</t>
  </si>
  <si>
    <t>QUANTIDADE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</si>
  <si>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</si>
  <si>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</si>
  <si>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</si>
  <si>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</si>
  <si>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</si>
  <si>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</si>
  <si>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</si>
  <si>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</si>
  <si>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</si>
  <si>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PREVISÃO PARA LICITAÇÃO</t>
  </si>
  <si>
    <t>UNIDADE DE MEDIDA</t>
  </si>
  <si>
    <t>UNIDADE</t>
  </si>
  <si>
    <t>UNIDADES</t>
  </si>
  <si>
    <t>CLASSIFICAÇÃO</t>
  </si>
  <si>
    <t>RECARGA DE GAS DE COZINHA - TIPO GLP - BOTIJAO 13 KG</t>
  </si>
  <si>
    <t>ADOÇANTE DIETÉTICO - GRANULADO – CAIXA COM 50 SACHETS DE 8 GR</t>
  </si>
  <si>
    <t>AGUA MINERAL - GALÃO 20 LTS</t>
  </si>
  <si>
    <t>CHA MATE - EMBALAGEM 200 GRAMAS</t>
  </si>
  <si>
    <t xml:space="preserve">ACUCAR CRISTALIZADO - TIPO 1 </t>
  </si>
  <si>
    <t xml:space="preserve">AGUA SANITARIA - EMBALAGEM C/ 2 L - </t>
  </si>
  <si>
    <t>ÁLCOOL ETÍLICO LÍQUIDO HIDRATADO 70% INPM – FRASCO DE 1L</t>
  </si>
  <si>
    <t xml:space="preserve">ALCOOL EM GEL 70º - EMBALAGEM COM NO MINIMO 480G </t>
  </si>
  <si>
    <t xml:space="preserve">BACIA PLASTICA - CAPACIDADE MINIMA 10 L </t>
  </si>
  <si>
    <t xml:space="preserve">BACIA PLASTICA - CAPACIDADE MINIMA 20 L </t>
  </si>
  <si>
    <t xml:space="preserve">BALDE PLASTICO - CAPACIDADE MINIMA 8 L </t>
  </si>
  <si>
    <t xml:space="preserve">BALDE PLASTICO - CAPACIDADE MINIMA 15 L </t>
  </si>
  <si>
    <t xml:space="preserve">BALDE PLASTICO - CAPACIDADE MINIMA 20 L </t>
  </si>
  <si>
    <t>CANECAO/ LEITEIRA DE ALUMÍNIO - CAPACIDADE 2 LITROS</t>
  </si>
  <si>
    <t xml:space="preserve">CESTO TELADO PLASTICO - CAPACIDADE 10 L </t>
  </si>
  <si>
    <t>COADOR DE CAFE - EM TECIDO - GRANDE - C/ CABO</t>
  </si>
  <si>
    <t>COLHER DESCARTAVEL PARA CAFE - CONFECCIONADA EM POLIPROPILENO - EMBALAGEM COM 250 UNI</t>
  </si>
  <si>
    <t>COPO DE VIDRO - LISO - CAPACIDADE MINIMA 275 ML</t>
  </si>
  <si>
    <t xml:space="preserve">COPO DESCARTAVEL P/ AGUA - CAPACIDADE MINIMA 180 ML </t>
  </si>
  <si>
    <t xml:space="preserve">COPO DESCARTAVEL P/ CAFE - CAPACIDADE 50 ML </t>
  </si>
  <si>
    <t>DESENTUPIDOR PARA PIA E RALO - EMBALAGEM C/ 300 GR - A BASE DE SODA CAUSTICA - GRANULADO - HIDROXIDO DE SODIO, CLORETO DE SODIO, NITRATO</t>
  </si>
  <si>
    <t xml:space="preserve">DESINFETANTE COM ARONA DE LAVANDA - EMBALAGEM C/ 2 L </t>
  </si>
  <si>
    <t>DESODORIZANTE DE AMBIENTES - SPRAY - EMBALAGEM C/ 360 ML</t>
  </si>
  <si>
    <t xml:space="preserve">DETERGENTE - EMBALAGEM C/ 500 ML </t>
  </si>
  <si>
    <t xml:space="preserve">ESCOVA P/ LAVAR ROUPAS Nº 16 </t>
  </si>
  <si>
    <t>ESCOVA PLASTICA P/ VASO SANITARIO - C/ CERDAS DE NYLON E ESTRUTURA EM PLASTICO</t>
  </si>
  <si>
    <t xml:space="preserve">ESPONJA 2 FACES P/ LAVAR LOUCAS - EMBALAGEM COM 3 UNIDADES </t>
  </si>
  <si>
    <t xml:space="preserve">ESPONJA DE LA DE ACO - EMBALAGEM C/ 8 </t>
  </si>
  <si>
    <t xml:space="preserve">FACA PARA COZINHA Nº 10 </t>
  </si>
  <si>
    <t>FILTRO DE PAPEL Nº 103 - EMBALAGEM C/ 40 UNIDADES</t>
  </si>
  <si>
    <t>FLANELA P/ LIMPEZA - 100% ALGODAO - COR LARANJA</t>
  </si>
  <si>
    <t>FOSFOROS - EMBALAGEM C/ 10 CX - CX C/ 40 PALITOS</t>
  </si>
  <si>
    <t xml:space="preserve">GARRAFA TERMICA - PARA MESA - DE PRESSAO - C/ ALCA - CAPACIDADE MINIMA 1 L </t>
  </si>
  <si>
    <t xml:space="preserve">GARRAFAO TERMICO - CAPACIDADE MINIMA 5 L </t>
  </si>
  <si>
    <t>GUARDANAPO DE PAPEL - FOLHAS DUPLAS - GOFRADO - DESCARTAVEL - EXTRA-BRANCO - NAO RECICLADO - FIBRAS NATURAIS - MEDINDO APROXIMADAMENTE 30 X 30 CM - EMBALAGEM C/ 50 UNI</t>
  </si>
  <si>
    <t xml:space="preserve">INSETICIDA (MATA INSETOS) - EMBALAGEM C/ MINIMO  300 ML - SPRAY </t>
  </si>
  <si>
    <t xml:space="preserve">LIMPA ALUMINIO - EMBALAGEM C/ MINIMO  500 ML </t>
  </si>
  <si>
    <t xml:space="preserve">LIMPA PEDRA - EMBALAGEM C/ MINIMO  2 L - DETERGENTE LIQUIDO </t>
  </si>
  <si>
    <t xml:space="preserve">LIMPADOR INSTANTANEO MULTIUSO - EMBALAGEM C/ MINIMO  500 ML - NEUTRO </t>
  </si>
  <si>
    <t>LIXEIRA PLASTICA - CAPACIDADE 30 L - C/ PEDAL</t>
  </si>
  <si>
    <t xml:space="preserve">LUVA P/ LIMPEZA TAMANHO MEDIA </t>
  </si>
  <si>
    <t xml:space="preserve">LUVA P/ LIMPEZA TAMANHO PEQUENA </t>
  </si>
  <si>
    <t>MANGUEIRA DE JARDIM - C/ 1/2" - EM PVC FLEXIVEL - COM ENGATE RAPIDO E ESGUICHO REGULAVEL - 30 M</t>
  </si>
  <si>
    <t>PA PARA LIXO - C/ CABO DE MADEIRA - MATERIAL PLASTICO</t>
  </si>
  <si>
    <t>PANO DE COPA - EM ALGODAO - 50 X 70 MM</t>
  </si>
  <si>
    <t>PANO DE PRATO - EM ALGODAO - CRU - ALVEJADO - 50 X 70 MM</t>
  </si>
  <si>
    <t>PANO MULTIUSO P/ LIMPEZA (TIPO PERFEX) - EMBALAGEM C/ 5 UNI - 100% FIBRAS VISCOSE, LATEX SINTETICO, CORANTE BACTERIOSTATICO</t>
  </si>
  <si>
    <t>PANO P/ CHAO - TAMANHO MINIMO 39 X 67 CM</t>
  </si>
  <si>
    <t>PANO P/ LIMPAR CHAO (SACO) - EM ALGODAO - CRU - MINIMO 50 X 70 CM</t>
  </si>
  <si>
    <t>PAPEL HIGIENICO - NAO RECICLADO, FOLHAS DUPLAS E PICOTADAS - 10 CM X 30 M - C/ 4 UNI</t>
  </si>
  <si>
    <t xml:space="preserve">PAPEL TOALHA INTERFOLHAS - EMBALAGEM C/ MINIMO  1000 UNI - MEDIDA APROXIMADA 23 X 21 CM - FOLHA SIMPLES </t>
  </si>
  <si>
    <t xml:space="preserve">PEDRA DESODORIZANTE P/ VASO SANITARIO - UNIDADE COM NO MÍNIMO 25 GR </t>
  </si>
  <si>
    <t>PRENDEDOR DE ROUPA - MADEIRA - PCT C/ 12 UNIDADES</t>
  </si>
  <si>
    <t xml:space="preserve">QUEROSENE - EMBALAGEM C/ MINIMO 800 ML </t>
  </si>
  <si>
    <t xml:space="preserve">REFIL SABONETE LIQUIDO - P/ BANHEIRO - EMBALAGEM C/ MINIMO  1 L </t>
  </si>
  <si>
    <t xml:space="preserve">RODO DE ESPUMA C/ CABO DE MADEIRA - C/ ESPUMA FIXADA NA PARTE INFERIOR DA BASE - C/ APROXIMADAMENTE 50 CM </t>
  </si>
  <si>
    <t xml:space="preserve">RODO DE PIA - MATERIAL PLASTICO </t>
  </si>
  <si>
    <t xml:space="preserve">RODO P/ AGUA - C/ CABO DE MADEIRA - C/ 2 LAMINAS DE BORRACHA MACIA FIXADA NA PARTE INFERIOR DA BASE - C/ APROXIMADAMENTE 50 CM </t>
  </si>
  <si>
    <t xml:space="preserve">RODO P/ AGUA - C/ CABO DE MADEIRA - C/ 2 LAMINAS DE BORRACHA MACIA FIXADA NA PARTE INFERIOR DA BASE - C/ APROXIMADAMENTE 30 CM </t>
  </si>
  <si>
    <t>SABAO EM BARRA NEUTRO GLICERINADO - EMBALAGEM C/ 5 UNIDADES - UNIDADE C/ 200 GR</t>
  </si>
  <si>
    <t xml:space="preserve">SABAO EM PO - EMBALAGEM C/ 1 KG </t>
  </si>
  <si>
    <t xml:space="preserve">SACO PLASTICO 15 L </t>
  </si>
  <si>
    <t xml:space="preserve">SACO PLASTICO 30 L </t>
  </si>
  <si>
    <t xml:space="preserve">SACO PLASTICO 50 L </t>
  </si>
  <si>
    <t>SACO PLASTICO 100 LITROS</t>
  </si>
  <si>
    <t xml:space="preserve">TOALHA DE MESA - QUADRADA - EM TECIDO - ALGODAO - BRANCA </t>
  </si>
  <si>
    <t>TOALHA DE MESA - RETANGULAR - EM TECIDO - ALGODAO - BRANCA</t>
  </si>
  <si>
    <t>TAPETE ANTIDERRAPANTE - MATERIAL SUPERFÍCIE 100% ALGODÃO LISO</t>
  </si>
  <si>
    <t xml:space="preserve">VASSOURA C/ CERDAS DE NYLON </t>
  </si>
  <si>
    <t>VASSOURA CAIPIRA - C/ CABO DE MADEIRA</t>
  </si>
  <si>
    <t xml:space="preserve">SUPORTE PARA FILTRO DE PAPEL (COADOR DE CAFÉ) </t>
  </si>
  <si>
    <t>JARRA DE VIDRO - TRANSPARENTE - LISA - COM ALCA - CAPACIDADE MINIMA 1 L</t>
  </si>
  <si>
    <t>PRATO DE PLASTICO DESCARTAVEL MINIMO 21CM, EMBALAGEM COM 10 UN. COR BRANCO</t>
  </si>
  <si>
    <t>ADESIVO INSTANTANEO MULTIUSO - 20 G</t>
  </si>
  <si>
    <t>AGENDA DIÁRIA ESPIRAL CAPA DURA, SENDO 01 DIA EM CADA PAGINA PARA O ANO DE 2022.</t>
  </si>
  <si>
    <t>ALMOFADA P/ CARIMBO - Nº 03 - PRETA - C/ TAMPA</t>
  </si>
  <si>
    <t>APONTADOR DE LAPIS - EM PLASTICO RESISTENTE - C/ DEPOSITO</t>
  </si>
  <si>
    <t>ARQUIVO MORTO - POLIONDA - AZUL - MEDIDAS 35 X 24 X 13 CM</t>
  </si>
  <si>
    <t>BLOCO PARA RECADO ADESIVO COLORIDO - MEDIDAS: 38 MM X 51 MM - PACOTE C/ 4 BLOCOS</t>
  </si>
  <si>
    <t>BORRACHA BRANCA - Nº 60 P/ APAGAR LAPIS</t>
  </si>
  <si>
    <t>CADERNETA 1/8 ESPIRAL FLEXÍVEL 48 FOLHAS. FORMATO: 100 MM X 140 MM.</t>
  </si>
  <si>
    <t>CADERNO BROCHURAO CAPA FLEXIVEL - 96 FOLHAS. FORMATO: 27.5 CM X 20 CM.</t>
  </si>
  <si>
    <t>CADERNO ESPIRAL CAPA DURA 1/4 - 200 FOLHAS. FORMATO: 140 X 200 MM.</t>
  </si>
  <si>
    <t>CALCULADORA ELETRONICA 12 DIGITOS; DIMENSOES APROXIMADAS DO PRODUTO DE NO MINIMO - CM (AXL) 20X15CM; COM PILHA AA</t>
  </si>
  <si>
    <t>CANETA ESFEROGRAFICA - 0.7 ESCRITA FINA - DE PRIMEIRA QUALIDADE, COM TAMPA NA MESMA COR DA TINTA, CORPO SEXTAVADO DE RESINA TERMOPLÁSTICA PIGMENTADA OU TRANSPARENTE MEDINDO APROXIMADAMENTE 14,0CM SEM CONSIDERAR A TAMPA, COM FURO LATERAL, CARGA CONFECCIONADA EM TUBO PLÁSTICO NÃO COLADO E NÃO ROSQUEADO AO CORPO, PONTA DE LATÃO E ESFERA DE TUNGSTÊNIO, COM TINTA A BASE DE CORANTES ORGÂNICOS – CORES DIVERSAS, A DEFINIR NO PEDIDO.</t>
  </si>
  <si>
    <t>CANETA ESFEROGRAFICA - 1.0 - DE PRIMEIRA QUALIDADE, COM TAMPA NA MESMA COR DA TINTA, CORPO SEXTAVADO DE RESINA TERMOPLÁSTICA PIGMENTADA OU TRANSPARENTE MEDINDO APROXIMADAMENTE 14,0CM SEM CONSIDERAR A TAMPA, COM FURO LATERAL, CARGA CONFECCIONADA EM TUBO PLÁSTICO NÃO COLADO E NÃO ROSQUEADO AO CORPO, PONTA DE LATÃO E ESFERA DE TUNGSTÊNIO, COM TINTA A BASE DE CORANTES ORGÂNICOS - CORES DIVERSAS, A DEFINIR NO PEDIDO.</t>
  </si>
  <si>
    <t>CANETA MARCA TEXTO - COR AMARELA</t>
  </si>
  <si>
    <t>CANETA MARCA TEXTO - COR VERDE</t>
  </si>
  <si>
    <t>CD RW 700 MB 80 MIN</t>
  </si>
  <si>
    <t>CLIPS 10/0 - EM ARAME DE ACO - GALVANIZADO - CX 500 GR</t>
  </si>
  <si>
    <t>CLIPS 2/0 - EM ARAME DE ACO - GALVANIZADO - CX 500 GR</t>
  </si>
  <si>
    <t>CLIPS 8/0 - EM ARAME DE ACO - GALVANIZADO - CX 500 GR</t>
  </si>
  <si>
    <t>COLA BRANCA LAVAVEL - NAO TOXICA - 90 G</t>
  </si>
  <si>
    <t>COLA EM BASTAO - 36 G - ATOXICA</t>
  </si>
  <si>
    <t>CORRETIVO LÍQUIDO ESCOLAR À BASE DE AGUA (NÃO TÓXICO) – 18 ML</t>
  </si>
  <si>
    <t>ELASTICO P/ DINHEIRO LATEX NATURAL PCT C/ 1 K</t>
  </si>
  <si>
    <t>ENVELOPE BRANCO - 25,0 X 18,0 CM</t>
  </si>
  <si>
    <t>ENVELOPE BRANCO - 26,0 X 36,0 CM</t>
  </si>
  <si>
    <t>ENVELOPE BRANCO 20,0 X 28,0 CM</t>
  </si>
  <si>
    <t>ENVELOPE OFICIO BRANCO - 11,5 X 23,0 CM</t>
  </si>
  <si>
    <t>ENVELOPE PARDO 26 X 36,5 CM</t>
  </si>
  <si>
    <t>ESTILETE - MATERIAL PLASTICO RESISTENTE - QUEBRA-LAMINAS INTEGRADO - LAMINA 9 MM - DIMENSOES APROX. 13,5 X 1,5CM (AXL)</t>
  </si>
  <si>
    <t>EXTRATOR DE GRAMPO - TIPO ESPATULA - EM CHAPA DE ACO - ZINCADO - DIMENSOES 15 CM X 2 CM</t>
  </si>
  <si>
    <t>FITA ADESIVA CREPE - BRANCA - MEDIDAS 19 MM X 50 M - ROLO</t>
  </si>
  <si>
    <t>FITA ADESIVA DUPLA FACE - MEDIDAS 19 MM X 30 M - ROLO</t>
  </si>
  <si>
    <t>FITA ADESIVA TRANSPARENTE - MEDIDAS 12 MM X 50 M - ROLO</t>
  </si>
  <si>
    <t>FITA ADESIVA TRANSPARENTE - PVC - MEDIDAS 4,5 CM X 50 M - ROLO</t>
  </si>
  <si>
    <t>GRAMPEADOR DE MESA 23/8-13 - P/ GRAMPOS DO TIPO 23/8 À 23/13 – ATÉ 100 FLS</t>
  </si>
  <si>
    <t>GRAMPEADOR DE MESA 26/6 - P/ GRAMPOS DO TIPO 24/6 E 26/6 – MÍNIMO 20FLS</t>
  </si>
  <si>
    <t>GRAMPO P/ GRAMPEADOR 23/10 - GALVANIZADO - CX C/ 5000</t>
  </si>
  <si>
    <t>GRAMPO P/ GRAMPEADOR 23/13 - GALVANIZADO - CX C/5000</t>
  </si>
  <si>
    <t>GRAMPO P/ GRAMPEADOR 23/8 - GALVANIZADO - CX C/ 5000</t>
  </si>
  <si>
    <t>GRAMPO P/ GRAMPEADOR 26/6 - GALVANIZADO - CX C/ 5000</t>
  </si>
  <si>
    <t>GRAMPO TRILHO - GALVANIZADO - CX C/ 50</t>
  </si>
  <si>
    <t>LAPIS PRETO Nº 2 APONTADO – REDONDO - DE MADEIRA DE REFLORESTAMENTO</t>
  </si>
  <si>
    <t>LIVRO ATA - 100 FLS - NUMERADO - CAPA REVEST. C/ PAPEL KRAFT COR PRETA</t>
  </si>
  <si>
    <t>LIVRO DE PROTOCOLO - 1/4 - BROCHURA - 100 FLS - CAPA DURA - REVESTIDO C/ PAPEL OFF-SET PLASTIFICADO</t>
  </si>
  <si>
    <t>LIVRO PONTO - 1/4 - 160 FLS- CAPA DURA</t>
  </si>
  <si>
    <t>ORGANIZADOR DE MESA ACRILICO CRISTAL C/ RECEPIENTE P/ CLIPS CANETA E PAPEL COLORIDO</t>
  </si>
  <si>
    <t>PAPEL SULFITE A4 (21,0 X 29,7 CM) - 75 G/M2 - ALVURA MINIMA DE 90%, OPACIDADE MINIMA DE 87%, UMIDADE ENTRE 3,5 %(+OU-1,0), CONF. NORMA TAPPY, NA COR BRANCA - RESMA</t>
  </si>
  <si>
    <t>PASTA AZ 5 CM - CAPA REVEST. C/ PAPEL KRAFT COR PRETA - MIN 34,5 X 28,5 X 5,3 CM</t>
  </si>
  <si>
    <t>PASTA AZ 8 CM - CAPA REVEST. C/ PAPEL KRAFT COR PRETA - MIN 34,5 X 28,5 X 5,3 CM</t>
  </si>
  <si>
    <t>PASTA CATALOGO - C/ 100 PLASTICOS - CAPA PVC (PLASTICA) PRETA - 4 COLCHETES - C/ VISOR EXTERNO - DIMENSOES 243 X 330 MM</t>
  </si>
  <si>
    <t>PASTA EM L - TRANSPARENTE - EM PLASTICO RIGIDO - FORMATO 0,15 X 220 X 330 MM - EMBALAGEM C/ 10</t>
  </si>
  <si>
    <t>PASTA PLÁSTICA - C/ ABA ELASTICA - DIMENSOES 233 X348 MM</t>
  </si>
  <si>
    <t>PASTA POLIONDA - ABA ELASTICA - DIMENSOES 315 X 226 X 55 MM</t>
  </si>
  <si>
    <t>PASTA SANFONADA PLASTICA – C/ ABA ELASTICA – DIMENSÕES 240 X 330 MM ESPESSURA  50 MM - COM 12 DIVISÓRIAS – ACOMPANHA ETIQUETA PARA IDENTIFICAÇÃO</t>
  </si>
  <si>
    <t>PASTA SUSPENSA (PAPELAO) - EM CARTAO - REVESTIDO EM FILME (PLASTIFICADA) - C/ 4 PONTEIRAS PLASTICAS - C/ PONTEIRAS FICADAS COM ILHOS - C/ 1 VISOR E 1 ETIQUETA BRANCA - C/ 1 GRAMPO TRILHO - GRAMATURA 336 G - ESPESSURA: 0,30 MM - MEDIDAS 361 X 240 MM</t>
  </si>
  <si>
    <t>PEN DRIVE 32 GB</t>
  </si>
  <si>
    <t>PERFURADOR DE PAPEL 2 FUROS. CAPACIDADE PARA PERFURAR 20 FOLHAS DE PAPEL 75 G/M². ESTRUTURA METÁLICA.</t>
  </si>
  <si>
    <t>PILHA ALCALINA AA - EMBALAGEM C/ 4</t>
  </si>
  <si>
    <t>PILHA ALCALINA AAA - EMBALAGEM C/ 2</t>
  </si>
  <si>
    <t>PRANCHETA EM MATERIAL PLASTICO TRANSPARENTE CLIP EM METAL DIMENSOES 34X24 CM</t>
  </si>
  <si>
    <t>QUADRO AVISO - QUADRO DE CORTICA - MOLDURA DE MDF - DIMENSOES 1,20 M X 90,0 CM</t>
  </si>
  <si>
    <t>QUADRO AVISO - QUADRO DE CORTICA - MOLDURA DE MDF - DIMENSOES 60,0 CM X 90,0 CM</t>
  </si>
  <si>
    <t>REGUA PLASTICA - 30 CM - TRANSPARENTE</t>
  </si>
  <si>
    <t>SACO PLASTICO (PASTA CATALOGO) - C/ 2 FUROS - FORMATO 0,10 X 250 X 370 MM MEDIO 0,10</t>
  </si>
  <si>
    <t>TESOURA - MEDINDO 21 CM, CABO EM POLIPROPILENO ATOXICO, COM ANEIS DE BORRACHA, PARA DESTRO, 02 DEDOS, COM REBITE, LAMINA EM ACO INOXIDAVEL, COM GARANTIA CONTRA DEFEITO DE FABRICACAO POR TEMPO INDETERMINADO</t>
  </si>
  <si>
    <t>TINTA P/ CARIMBO AUTO-ENTINTADO - 40 ML - ATOXICA - PRETA</t>
  </si>
  <si>
    <t>UMIDIFICADOR MOLHA DEDO PARA MANUSEIO DE PAPEIS - EMBALAGEM COM APROXIMADAMENTE 12G</t>
  </si>
  <si>
    <t>BASTÃO DE COLA QUENTE – PEQUENO - TRANSPARENTE</t>
  </si>
  <si>
    <t>BASTÃO DE COLA QUENTE – GRANDE - TRANSPARENTE</t>
  </si>
  <si>
    <t>BEXIGA Nº 7, LISA, ELABORADA COM LATEX DE BORRACHA NATURAL, SISTEMA DE GESTÃO DE QUALIDADE ISSO 9001 E APROVADA PELO INMETRO - COR A DEFINIR - PACOTE COM MINIMO 50 UNIDADES</t>
  </si>
  <si>
    <t>CARTÃO E.V.A. 67X45CM - 2MM - COR A DEFINIR</t>
  </si>
  <si>
    <t>CARTOLINA DUPLA FACE CONFECCIONADA EM CELULOSE VEGETAL, 66X50, GRAMATURA 150G/M2 -  CORES A DEFINIR</t>
  </si>
  <si>
    <t>COLA UNIVERSAL PARA ARTESANATO – TRANSPARENTE – SECAGEM RÁPIDA - EMBALAGEM MÍNIMA DE 17G</t>
  </si>
  <si>
    <t>GLITTER - POTE CONTENDO NO MINIMO 3 GRAMAS DO PRODUTO - CORES A DEFINIR</t>
  </si>
  <si>
    <t>LANTEJOULA COM FURO CENTRAL - DIAMETRO: 6MM - CORES SORTIDAS - PACOTES COM MINIMO 250GR</t>
  </si>
  <si>
    <t>PAPEL CREPOM - TAMANHO 48CM X 2MT - CORES A DEFINIR.</t>
  </si>
  <si>
    <t>PAPEL SEDA - TAMANHO 48CM X 60CM - CORES A DEFINIR.</t>
  </si>
  <si>
    <t>PERCEVEJO LATONADO - CAIXA COM 100 UNIDADES</t>
  </si>
  <si>
    <t>PISTOLA PEQUENA PARA BASTÃO DE COLA QUENTE FINO – CARACTERÍSTICAS MÍNIMAS: CORPO INJETADO EM PLÁSTICO - BIVOLT (110V/220V) - POTÊNCIA 15 WATTS – BICO APLICADOR METÁLICO - SUPORTE DE APOIO DOBRÁVEL EM METAL - GATILHO ERGONOMICO - CABO E PLUG – DE ACORDO COM AS ESPECIFICAÇÕES DO INMETRO</t>
  </si>
  <si>
    <t>PISTOLA GRANDE PARA BASTÃO DE COLA QUENTE GROSSO – CARACTERÍSTICAS MÍNIMAS: CORPO INJETADO EM PLÁSTICO - BIVOLT (110V/220V) - POTÊNCIA 80 WATTS – BICO APLICADOR METÁLICO - SUPORTE DE APOIO DOBRÁVEL EM METAL - GATILHO ERGONOMICO - CABO E PLUG – DE ACORDO COM AS ESPECIFICAÇÕES DO INMETRO</t>
  </si>
  <si>
    <t>ROLO DE BARBANTE - CRU - 400G - 4/6</t>
  </si>
  <si>
    <t>TECIDO DE FELTRO LISO – 100% POLIESTER – CORES A DEFINIR</t>
  </si>
  <si>
    <t>METROS</t>
  </si>
  <si>
    <t>TECIDO TNT 140 MM DE LARGURA - CORES A DEFINIR</t>
  </si>
  <si>
    <t>TINTA DIMENSIONAL BRILHANTE RELEVO – EMBALAGEM MÍNIMA 35ML - CORES A DEFINIR</t>
  </si>
  <si>
    <t>Grampeador Manual Profissional para Grampos de 4 a 8 mm</t>
  </si>
  <si>
    <t>Grampos Retos 4mm - FORTGPRO-K5178  Caixa contendo 1000 unidades, para grampeador Profissional</t>
  </si>
  <si>
    <t>CAIXA</t>
  </si>
  <si>
    <t xml:space="preserve">CAIXA DE BOMBONS SORTIDAS </t>
  </si>
  <si>
    <t>CAIXA DE BOMBOM TIPO WAFER (BIS)</t>
  </si>
  <si>
    <t>CONTRATAÇÃO DE AGÊNCIA DE VIAGEM PARA PASSEIO COM OS GRUPOS DOS SERVIÇOS DE CONVIVÊNCIA</t>
  </si>
  <si>
    <t>CURSOS DE CAPACITAÇÃO - SENAC</t>
  </si>
  <si>
    <t>CURSOS DE CAPACITAÇÃO - SENAI</t>
  </si>
  <si>
    <t>Svç Mensal</t>
  </si>
  <si>
    <t>CESTAS BÁSICAS - Kit’s alimentação compostos de produtos básicos alimentícios, limpeza e de higiene pessoal para serem entregues gratuitamente às famílias em situação de vulnerabilidade e risco social residentes no município de Ribeirão Claro - PR.</t>
  </si>
  <si>
    <t>Metro</t>
  </si>
  <si>
    <t>Serviços de troca de Calhas em diversos predios vinculados a Secretaria de Assistência Social, com fornecimento de material e mão de obra</t>
  </si>
  <si>
    <t>Bobina Plastica Tubular - 20x0,10 - 5kg - 271 Metros paraa freezer</t>
  </si>
  <si>
    <t>Bobina Plastica Tubular - 20x0,10 - 3kg - 541 Metros paraa freezer</t>
  </si>
  <si>
    <t>Aquisição de kit’s natalidade para serem entregues gratuitamente às gestantes em situação de vulnerabilidade social</t>
  </si>
  <si>
    <t>Kit</t>
  </si>
  <si>
    <t>BOLACHINHA DOCE AMANTEIGADA COM COBERTURA DE CHOCOLATE - PETIT FOUR: BOLACHINHA DOCE AMANTEIGADA – TAMANHO PEQUENO – COM COBERTURA DE CHOCOLATE – SABOR E CHEIRO AGRADÁVEL – NÃO RANÇOSO – TEXTURA CROCANTE – PRODUTO FRESCO. ACONDICIONADA EM PRATO LAMINADO DESCARTÁVEL E COBERTO COM PAPEL PRÓPRIO PARA EMBALAR ALIMENTOS.</t>
  </si>
  <si>
    <t>KG</t>
  </si>
  <si>
    <t>BOLACHINHA DOCE AMANTEIGADA COM PEDACINHO DE GOIABADA: BOLACHINHA DOCE AMANTEIGADA – TAMANHO PEQUENO – FORMATO REDONDO – COM PEDACINHOS DE GOIABADA EM CIMA – SABOR E CHEIRO AGRADÁVEL – NÃO RANÇOSO – TEXTURA CROCANTE – PRODUTO FRESCO. ACONDICIONADO EM PRATO LAMINADO DESCARTÁVEL E COBERTO COM PAPEL PRÓPRIO PARA EMBALAR ALIMENTOS.</t>
  </si>
  <si>
    <t>BOLO TIPO TOALHA FELPUDA: BOLO BRANCO (MASSA TIPO PÃO DE LÓ) MOLHADO COM LEITE DE COCO, LEITE CONDENSADO E COBERTO COM COCO RALADO EM FLOCOS – SEM RECHEIO – SABOR E CHEIRO AGRADÁVEL – TEXTURA MACIA – PRODUTO FRESCO – FORMATO RETANGULAR. ACONDICIONADO, SEM CORTES, EM PRATO LAMINADO DESCARTÁVEL COBERTO COM EMBALAGEM PRÓPRIA PARA EMBALAR ALIMENTOS.</t>
  </si>
  <si>
    <t>BOLO SIMPLES DE CHOCOLATE COM COBERTURA DE BRIGADEIRO E CHOCOLATE GRANULADO: BOLO DE CHOCOLATE (MASSA TIPO PÃO DE LÓ) COM COBERTURA CREMOSA DE BRIGADEIRO (LEITE CONDENSADO E CHOCOLATE EM PÓ) E POLVILHADO COM CHOCOLATE GRANULADO PRETO – SEM RECHEIO – SABOR E CHEIRO AGRADÁVEL – TEXTURA MACIA – PRODUTO FRESCO – FORMATO RETANGULAR. ACONDICIONADO, SEM CORTES, EM PRATO LAMINADO DESCARTÁVEL COBERTO COM EMBALAGEM PRÓPRIA PARA EMBALAR ALIMENTOS.</t>
  </si>
  <si>
    <t>BOLO SIMPLES DE CENOURA COM COBERTURA DE BRIGADEIRO E CHOCOLATE GRANULADO: BOLO DE CENOURA COM COBERTURA CREMOSA DE BRIGADEIRO (LEITE CONDENSADO E CHOCOLATE EM PÓ) E POLVILHADO COM CHOCOLATE GRANULADO PRETO – SEM RECHEIO – SABOR E CHEIRO AGRADÁVEL – TEXTURA MACIA – PRODUTO FRESCO – FORMATO RETANGULAR. ACONDICIONADO, SEM CORTES, EM PRATO LAMINADO DESCARTÁVEL COBERTO COM EMBALAGEM PRÓPRIA PARA EMBALAR ALIMENTOS.</t>
  </si>
  <si>
    <t>BOLO SIMPLES TIPO FORMIGUEIRO COM COBERTURA DE BRIGADEIRO E CHOCOLATE GRANULADO: BOLO BRANCO (MASSA TIPO PÃO DE LÓ) COM CHOCOLATE GRANULADO PRETO E COCO RALADO – SEM RECHEIO – COM COBERTURA CREMOSA DE BRIGADEIRO (LEITE CONDENSADO E CHOCOLATE EM PÓ) E POLVILHADO COM CHOCOLATE GRANULADO PRETO – SABOR E CHEIRO AGRADÁVEL – TEXTURA MACIA – PRODUTO FRESCO – FORMATO RETANGULAR. ACONDICIONADO, SEM CORTES, EM PRATO LAMINADO DESCARTÁVEL COBERTO COM EMBALAGEM PRÓPRIA PARA EMBALAR ALIMENTOS.</t>
  </si>
  <si>
    <t>BOLO SIMPLES DE FUBÁ COM GOIABADA: BOLO DE FUBÁ COM PEDAÇOS DE GOIABADA NO MEIO – SEM COBERTURA – SABOR E CHEIRO AGRADÁVEL – TEXTURA MACIA – PRODUTO FRESCO – FORMATO RETANGULAR. ACONDICIONADO, SEM CORTES, EM PRATO LAMINADO DESCARTÁVEL COBERTO COM EMBALAGEM PRÓPRIA PARA EMBALAR ALIMENTOS.</t>
  </si>
  <si>
    <t>BOLO SIMPLES DE MANDIOCA: BOLO DE MANDIOCA – SEM COBERTURA E SEM RECHEIO – SABOR E CHEIRO AGRADÁVEL – TEXTURA MACIA – PRODUTO FRESCO – FORMATO RETANGULAR. ACONDICIONADO, SEM CORTES, EM PRATO LAMINADO DESCARTÁVEL COBERTO COM EMBALAGEM PRÓPRIA PARA EMBALAR ALIMENTOS.</t>
  </si>
  <si>
    <t>BOLO SIMPLES DE LARANJA: BOLO DE LARANJA – SEM COBERTURA E SEM RECHEIO – SABOR E CHEIRO AGRADÁVEL – TEXTURA MACIA – PRODUTO FRESCO – FORMATO RETANGULAR. ACONDICIONADO, SEM CORTES, EM PRATO LAMINADO DESCARTÁVEL COBERTO COM EMBALAGEM PRÓPRIA PARA EMBALAR ALIMENTOS.</t>
  </si>
  <si>
    <t>BOLO BRANCO RECHEADO COM CREME TIPO BELGA COM ABACAXI PICADO E COM COBERTURA DE CHANTILLY: BOLO BRANCO (MASSA TIPO PÃO DE LÓ) – COM 02 (DUAS) CAMADAS DE RECHEIO COM CREME TIPO BELGA, COM ABACAXI PICADO E COM COBERTURA DE CHANTILLY. BOLO COM TEXTURA MACIA – SABOR E CHEIRO AGRADÁVEL – RECHEIO CREMOSO – PRODUTO FRESCO – FORMATO RETANGULAR. ACONDICIONADO, SEM CORTES, EM PRATO LAMINADO DESCARTÁVEL COBERTO COM EMBALAGEM PRÓPRIA PARA EMBALAR ALIMENTOS.</t>
  </si>
  <si>
    <t>BOLO BRANCO RECHEADO COM DOCE DE LEITE E AMEIXA E COM COBERTURA DE CHANTILLY E RASPAS DE CHOCOLATE BRANCO: BOLO BRANCO (MASSA TIPO PÃO DE LÓ) – COM 02 (DUAS) CAMADAS DE RECHEIO DE DOCE DE LEITE E AMEIXA E COM COBERTURA DE CHANTILLY COM RASPAS DE CHOCOLATE BRANCO. BOLO COM TEXTURA MACIA, SABOR E CHEIRO AGRADÁVEL – PRODUTO FRESCO – FORMATO RETANGULAR. ACONDICIONADO, SEM CORTES, EM PRATO LAMINADO DESCARTÁVEL COBERTO COM EMBALAGEM PRÓPRIA PARA EMBALAR ALIMENTOS.</t>
  </si>
  <si>
    <t>BOLO BRANCO RECHEADO COM CREME TIPO BELGA COM MORANGO PICADO E COM COBERTURA DE CHANTILLY: BOLO BRANCO (MASSA TIPO PÃO DE LÓ) – COM 02 (DUAS) CAMADAS DE RECHEIO COM CREME TIPO BELGA, COM MORANGO PICADO E COM COBERTURA DE CHANTILLY. BOLO COM TEXTURA MACIA, SABOR E CHEIRO AGRADÁVEL – RECHEIO CREMOSO – PRODUTO FRESCO – FORMATO RETANGULAR. ACONDICIONADO, SEM CORTES, EM PRATO LAMINADO DESCARTÁVEL COBERTO COM EMBALAGEM PRÓPRIA PARA EMBALAR ALIMENTOS.</t>
  </si>
  <si>
    <t>BOLO BRANCO COM RECHEIO QUATRO LEITES E COM COBERTURA DE CHANTILLY COM RASPAS DE CHOCOLATE BRANCO: BOLO BRANCO (MASSA TIPO PÃO DE LÓ) COM 02 (DUAS) CAMADAS DE RECHEIO QUATRO LEITES – COM COBERTURA DE CHANTILLY E COM RASPAS DE CHOCOLATE BRANCO. BOLO COM TEXTURA MACIA, SABOR E CHEIRO AGRADÁVEL – RECHEIO CREMOSO – PRODUTO FRESCO – FORMATO RETANGULAR. ACONDICIONADO, SEM CORTES, EM PRATO LAMINADO DESCARTÁVEL COBERTO COM EMBALAGEM PRÓPRIA PARA EMBALAR ALIMENTOS.</t>
  </si>
  <si>
    <t>BOLO BRANCO COM RECHEIO QUATRO LEITES E MORANGO PICADO E COM COBERTURA DE CHANTILLY COM RASPAS DE CHOCOLATE BRANCO: BOLO BRANCO (MASSA TIPO PÃO DE LÓ) – COM 02 (DUAS) CAMADAS DE RECHEIO QUATRO LEITES COM MORANGO PICADO – COM COBERTURA DE CHANTILLY E RASPAS DE CHOCOLATE BRANCO. BOLO COM TEXTURA MACIA, SABOR E CHEIRO AGRADÁVEL – RECHEIO CREMOSO – PRODUTO FRESCO – FORMATO RETANGULAR. ACONDICIONADO, SEM CORTES, EM PRATO LAMINADO DESCARTÁVEL COBERTO COM EMBALAGEM PRÓPRIA PARA EMBALAR ALIMENTOS.</t>
  </si>
  <si>
    <t>BOLO DE CHOCOLATE COM RECHEIO TRUFADO DE CHOCOLATE E COM COBERTURA DE GANACHE DE CHOCOLATE E RASPAS DE CHOCOLATE: BOLO DE CHOCOLATE (MASSA TIPO PÃO DE LÓ) – COM 02 (DUAS) CAMADAS DE RECHEIO TRUFADO DE CHOCOLATE E COM COBERTURA DE GANACHE DE CHOCOLATE E RASPAS DE CHOCOLATE. BOLO COM TEXTURA MACIA, SABOR E CHEIRO AGRADÁVEL – RECHEIO CREMOSO – PRODUTO FRESCO – FORMATO RETANGULAR. ACONDICIONADO, SEM CORTES, EM PRATO LAMINADO DESCARTÁVEL COBERTO COM EMBALAGEM PRÓPRIA PARA EMBALAR ALIMENTOS.</t>
  </si>
  <si>
    <t>BOLO DE CHOCOLATE COM RECHEIO DE BRIGADEIRO CREMOSO E COM COBERTURA DE GANACHE DE CHOCOLATE E CHOCOLATE GRANULADO: BOLO DE CHOCOLATE (MASSA TIPO PÃO DE LÓ) – COM 02 (DUAS) CAMADAS DE RECHEIO DE BRIGADEIRO CREMOSO (LEITE CONDENSADO E CHOCOLATE EM PÓ) E COM COBERTURA DE GANACHE DE CHOCOLATE POLVILHADO COM CHOCOLATE GRANULADO PRETO. BOLO COM TEXTURA MACIA, SABOR E CHEIRO AGRADÁVEL – RECHEIO CREMOSO – PRODUTO FRESCO – FORMATO RETANGULAR. ACONDICIONADO, SEM CORTES, EM PRATO LAMINADO DESCARTÁVEL COBERTO COM EMBALAGEM PRÓPRIA PARA EMBALAR ALIMENTOS.</t>
  </si>
  <si>
    <t>BOLO DE CHOCOLATE COM RECHEIO DE BRIGADEIRO BRANCO COM COCO RALADO E COM COBERTURA DE GANACHE DE CHOCOLATE E CHOCOLATE GRANULADO – TIPO PRESTÍGIO: BOLO DE CHOCOLATE (MASSA TIPO PÃO DE LÓ) – COM 02 (DUAS) CAMADAS DE RECHEIO COM BRIGADEIRO BRANCO E COCO RALADO – COM COBERTURA DE GANACHE DE CHOCOLATE E POLVILHADO COM CHOCOLATE GRANULADO. BOLO COM TEXTURA MACIA, SABOR E CHEIRO AGRADÁVEL – RECHEIO CREMOSO – PRODUTO FRESCO – FORMATO RETANGULAR. ACONDICIONADO, SEM CORTES, EM PRATO LAMINADO DESCARTÁVEL COBERTO COM EMBALAGEM PRÓPRIA PARA EMBALAR ALIMENTOS.</t>
  </si>
  <si>
    <t>EMPADÃO DE FRANGO DESFIADO COM PALMITO: MASSA TIPO PODRE – ASSADA – RECHEIO CONTENDO NO MÍNIMO PEITO DE FRANGO COZIDO, DESFIADO, REFOGADO COM TOMATE, MILHO, PALMITO, TEMPEROS, CHEIRO VERDE E COM REQUEIJÃO CREMOSO TIPO CATUPIRY. MASSA COM TEXTURA MACIA E CROCANTE – RECHEIO CREMOSO – SABOR E CHEIRO AGRÁDAVEL – PRODUTO FRESCO – FORMATO RETANGULAR. ACONDICIONADO, SEM CORTES, EM PRATO LAMINADO DESCARTÁVEL COBERTO COM EMBALAGEM PRÓPRIA PARA EMBALAR ALIMENTOS.</t>
  </si>
  <si>
    <t>EMPADÃO DE PALMITO: MASSA TIPO PODRE – ASSADA – RECHEIO CONTENDO NO MÍNIMO PALMITO PICADO, REFOGADO COM TOMATE, AZEITONA, TEMPEROS, CHEIRO VERDE E COM REQUEIJÃO CREMOSO TIPO CATUPIRY. MASSA COM TEXTURA MACIA E CROCANTE – RECHEIO CREMOSO – SABOR E CHEIRO AGRÁDAVEL – PRODUTO FRESCO – FORMATO RETANGULAR. ACONDICIONADO, SEM CORTES, EM PRATO LAMINADO DESCARTÁVEL COBERTO COM EMBALAGEM PRÓPRIA PARA EMBALAR ALIMENTOS.</t>
  </si>
  <si>
    <t>ROSQUINHA DOCE TIPO FATIA HÚNGARA DE LEITE CONDENSADO E COCO RALADO: ROSQUINHA REDONDA DOCE E ASSADA – RECHEADA COM LEITE CONDENSADO E COCO RALADO – TEXTURA MACIA – SABOR AGRADÁVEL, TAMANHO PEQUENO – PRODUTO FRESCO – PESO MÍNIMO DE 50 GRAMAS. ACONDICIONADA EM PRATO LAMINADO DESCARTÁVEL COBERTO COM PAPEL PRÓPRIO PARA EMBALAR ALIMENTOS.</t>
  </si>
  <si>
    <t>ROSQUINHA DOCE TIPO FATIA HÚNGARA DE LEITE CONDENSADO E GOTAS DE CHOCOLATE AO LEITE: ROSQUINHA REDONDA DOCE E ASSADA – RECHEADA COM LEITE CONDENSADO, COCO RALADO E GOTAS DE CHOCOLATE AO LEITE – TEXTURA MACIA – SABOR AGRADÁVEL, TAMANHO PEQUENO – PRODUTO FRESCO – PESO MÍNIMO DE 50 GRAMAS. ACONDICIONADA EM PRATO LAMINADO DESCARTÁVEL COBERTO COM PAPEL PRÓPRIO PARA EMBALAR ALIMENTOS.</t>
  </si>
  <si>
    <t>SALGADO ASSADO TIPO FESTA: CROISSANTE RECHEADO DE PRESUNTO E MUSSARELA: SALGADO DE MASSA FOLHADA – ASSADO – TAMANHO PEQUENO – RECHEADO DE PRESUNTO E MUSSARELA. MASSA CROCANTE – SABOR AGRADÁVEL E TEXTURA MACIA – PRODUTO FRESCO – PESO MINIMO DE 40 GRAMAS. ACONDICIONADO EM PRATO LAMINADO DESCARTÁVEL COBERTO COM PAPEL PRÓPRIO PARA EMBALAR ALIMENTOS.</t>
  </si>
  <si>
    <t>SALGADO ASSADO TIPO FESTA: EMPADINHA RECHEADA DE FRANGO DESFIADO COM PALMITO. SALGADO DE MASSA CROCANTE – TAMANHO PEQUENO – RECHEIO CREMOSO DE FRANGO DESFIADO E PALMITO – SABOR AGRADÁVEL E TEXTURA MACIA – PRODUTO FRESCO – PESO MINIMO DE 40 GRAMAS. ACONDICIONADO EM PRATO LAMINADO DESCARTÁVEL COBERTO COM PAPEL PRÓPRIO PARA EMBALAR ALIMENTOS.</t>
  </si>
  <si>
    <t>SALGADO ASSADO TIPO FESTA: ENROLADINHO DE PRESUNTO E MUSSARELA. SALGADO TAMANHO PEQUENO – RECHEADO COM PRESUNTO E MUSSARELA – SABOR AGRADÁVEL E TEXTURA MACIA – PRODUTO FRESCO – PESO MINIMO DE 40 GRAMAS. ACONDICIONADO EM PRATO LAMINADO DESCARTÁVEL COBERTO COM PAPEL PRÓPRIO PARA EMBALAR ALIMENTOS.</t>
  </si>
  <si>
    <t>SALGADO ASSADO TIPO FESTA: ENROLADINHO DE SALSICHA. SALGADO TAMANHO PEQUENO – RECHEADO COM SALSICHA – NÃO RESSECADO – SABOR AGRADÁVEL E TEXTURA MACIA – PRODUTO FRESCO – PESO MINIMO DE 40 GRAMAS. ACONDICIONADO EM PRATO LAMINADO DESCARTÁVEL COBERTO COM PAPEL PRÓPRIO PARA EMBALAR ALIMENTOS.</t>
  </si>
  <si>
    <t>SALGADO ASSADO TIPO FESTA: ESFIRRA RECHEADA COM FRANGO DESFIADO. SALGADO TAMANHO PEQUENO – RECHEADO COM FRANGO DESFIADO – SABOR AGRADÁVEL E TEXTURA MACIA – PRODUTO FRESCO – PESO MINIMO DE 40 GRAMAS.ACONDICIONADO EM PRATO LAMINADO DESCARTÁVEL COBERTO COM PAPEL PRÓPRIO PARA EMBALAR ALIMENTOS.</t>
  </si>
  <si>
    <t>SALGADO FRITO TIPO FESTA: COXINHA RECHEADA COM FRANGO DESFIADO. SALGADO TAMANHO PEQUENO – RECHEADO COM FRANGO DESFIADO E TEMPERADO – CROCANTE POR FORA E MACIA POR DENTRO – SABOR AGRADÁVEL – PRODUTO FRESCO – PESO MINIMO DE 40 GRAMAS. ACONDICIONADO EM PRATO LAMINADO DESCARTÁVEL COBERTO COM PAPEL PRÓPRIO PARA EMBALAR ALIMENTOS.</t>
  </si>
  <si>
    <t>SONHO COM GOIABADA: SONHO FRITO PASSADO NO AÇÚCAR DE CONFEITEIRO – CORTADO AO MEIO E RECHEADO COM DOCE DE GOIABADA CREMOSO – COM PESO MÍNIMO DE 100 GRAMAS. SABOR AGRADÁVEL – NÃO RANÇOSO – TEXTURA CROCANTE POR FORA E MACIO POR DENTRO – PRODUTO FRESCO. ACONDICIONADO EM PRATO LAMINADO DESCARTÁVEL COBERTO COM EMBALAGEM PRÓPRIA PARA EMBALAR ALIMENTOS.</t>
  </si>
  <si>
    <t>SONHO COM DOCE DE LEITE: SONHO FRITO PASSADO NO AÇÚCAR DE CONFEITEIRO – CORTADO AO MEIO E RECHEADO COM DOCE DE LEITE CREMOSO – COM PESO MÍNIMO DE 100 GRAMAS. SABOR AGRADÁVEL – NÃO RANÇOSO – TEXTURA CROCANTE POR FORA E MACIO POR DENTRO – PRODUTO FRESCO. ACONDICIONADO EM PRATO LAMINADO DESCARTÁVEL COBERTO COM EMBALAGEM PRÓPRIA PARA EMBALAR ALIMENTOS.</t>
  </si>
  <si>
    <t>TORTA SALGADA DE LIQUIDIFICADOR E COM RECHEIO DE FRANGO DESFIADO: MASSA FEITA NO LIQUIDIFICADOR – ASSADA – RECHEIO CONTENDO NO MÍNIMO PEITO DE FRANGO COZIDO, DESFIADO, REFOGADO COM TOMATE, MILHO, ERVILHA, AZEITONAS PICADAS, TEMPEROS, CONDIMENTOS. TEXTURA MACIA – SEM ABATUMAR – RECHEIO CREMOSO – SABOR E CHEIRO AGRADÁVEL – FORMATO RETANGULAR. ACONDICIONADO, SEM CORTES, EM PRATO LAMINADO DESCARTÁVEL COBERTO COM EMBALAGEM PRÓPRIA PARA EMBALAR ALIMENTOS.</t>
  </si>
  <si>
    <t>TORTA SALGADA DE LIQUIDIFICADOR E COM RECHEIO DE FRANGO DESFIADO COM PALMITO: MASSA FEITA NO LIQUIDIFICADOR – ASSADA – RECHEIO CONTENDO NO MÍNIMO PEITO DE FRANGO COZIDO, DESFIADO, REFOGADO COM TOMATE, MILHO, ERVILHA, PALMITO PICADO, TEMPEROS E CONDIMENTOS. TEXTURA MACIA – SEM ABATUMAR – RECHEIO CREMOSO – SABOR E CHEIRO AGRADÁVEL – FORMATO RETANGULAR.  ACONDICIONADO, SEM CORTES, EM PRATO LAMINADO DESCARTÁVEL COBERTO COM EMBALAGEM PRÓPRIA PARA EMBALAR ALIMENTOS.</t>
  </si>
  <si>
    <t>TORTA SALGADA DE LIQUIDIFICADOR E COM RECHEIO DE SARDINHA EM CONSERVA (LATA): MASSA FEITA NO LIQUIDIFICADOR – ASSADA – RECHEIO CONTENDO NO MÍNIMO SARDINHA EM CONSERVA, TOMATE, MILHO, ERVILHA, TEMPEROS E CONDIMENTOS. TEXTURA MACIA – SEM ABATUMAR – SABOR E CHEIRO AGRADÁVEL – FORMATO RETANGULAR. ACONDICIONADO, SEM CORTES, EM PRATO LAMINADO DESCARTÁVEL COBERTO COM EMBALAGEM PRÓPRIA PARA EMBALAR ALIMENTOS.</t>
  </si>
  <si>
    <t>TORTA SALGADA DE LIQUIDIFICADOR E COM RECHEIO DE PRESUNTO E QUEIJO MUSSARELA: MASSA FEITA NO LIQUIDIFICADOR – ASSADA – COM RECHEIO CONTENDO NO MÍNIMO PRESUNTO, QUEIJO MUSSARELA, TOMATE, REQUEIJÃO TIPO CATUPIRY, TEMPEROS E CONDIMENTOS. TEXTURA MACIA – SEM ABATUMAR – SABOR E CHEIRO AGRADÁVEL – FORMATO RETANGULAR – PESO MÍNIMO DE 03 (TRÊS) KG. ACONDICIONADO, SEM CORTES, EM PRATO LAMINADO DESCARTÁVEL COBERTO COM EMBALAGEM PRÓPRIA PARA EMBALAR ALIMENTOS.</t>
  </si>
  <si>
    <t xml:space="preserve">Cobertor de casal com medidas mínimas de 1,80m x 2,10m; Composição mínima: 75% Poliéster - 10% Algodão - 10% Acrílico - 03% Viscose - 02% Poliamida - com acabamento nas bordas em debrum com tecido 100% Poliéster. Resistente à lavagem; Embalados individualmente em saco plástico transparente. </t>
  </si>
  <si>
    <t>SERVIÇO FUNERÁRIO COMPLETO COM NO MÍNIMO OS SEGUINTES PRODUTOS E SERVIÇOS INCLUSOS: 
01 (UMA) URNA MORTUÁRIA INFANTIL COMPREENDENDO O TAMANHO MÍNIMO DE 0,40CM A 1,40MT DE COMPRIMENTO – SEM VISOR – CAIXA QUADRO, FUNDO E TAMPA EM MADEIRA RESISTENTE – COM TAMPO CONFECCIONADO EM ALCATEX – COM ENCAIXES E GUIAS – FECHAMENTO COM DUAS CHAVETAS – COM QUATRO ALÇAS FIXAS – COM FORRO INTERNO – COM TRAVESSEIRO SOLTO 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</si>
  <si>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 xml:space="preserve">SERVIÇO FUNERÁRIO COMPLETO COM NO MÍNIMO OS SEGUINTES PRODUTOS E SERVIÇOS INCLUSOS: 
01 (UMA) URNA MORTUÁRIA ADULTO TAMANHO PADRÃO COM GARANTIA DE PESO MÍNIMO DE ATÉ 90 KG (NOVENTA QUILOS) – SEM VISOR – COM ACABAMENTO EXTERNO ENVERNIZADO – COM CAIXA, QUADRO, FUNDO E TAMPA EM MADEIRA RESISTENTE – COM TAMPO CONFECCIONADO EM ALCATEX – COM FUNDO COLADO E GRAMPEADO – COM ENCAIXES E GUIAS – FECHAMENTO COM QUATRO CHAVETAS – COM SEIS ALÇAS FIXAS – COM FORRO INTERNO – COM TRAVESSEIRO SOLTO –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
SERVIÇO FUNERÁRIO COMPLETO COM NO MÍNIMO OS SEGUINTES PRODUTOS E SERVIÇOS INCLUSOS: 
01 (UMA) URNA MORTUÁRIA ADULTO TAMANHO PADRÃO COM GARANTIA DE PESO MÍNIMO DE ATÉ 90 KG (NOVENTA QUILOS) – SEM VISOR – COM ACABAMENTO EXTERNO ENVERNIZADO – COM CAIXA, QUADRO, FUNDO E TAMPA EM MADEIRA RESISTENTE – COM TAMPO CONFECCIONADO EM ALCATEX – COM FUNDO COLADO E GRAMPEADO – COM ENCAIXES E GUIAS – FECHAMENTO COM QUATRO CHAVETAS – COM SEIS ALÇAS FIXAS – COM FORRO INTERNO – COM TRAVESSEIRO SOLTO –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
</t>
  </si>
  <si>
    <t>SERVIÇO FUNERÁRIO COMPLETO COM NO MÍNIMO OS SEGUINTES PRODUTOS E SERVIÇOS INCLUSOS: 01 (UMA) URNA MORTUÁRIA TAMANHO GORDA COM GARANTIA DE PESO MÍNIMO DE ATÉ 120KG (CENTO E VINTE QUILOS) – SEM VISOR – COM ACABAMENTO EXTERNO ENVERNIZADO – COM CAIXA, QUADRO, FUNDO E TAMPA EM MADEIRA RESISTENTE – COM TAMPO CONFECCIONADO EM ALCATEX – COM FUNDO COLADO E GRAMPEADO – COM ENCAIXES E GUIAS – FECHAMENTO COM QUATRO CHAVETAS – COM SEIS ALÇAS FIXAS – COM FORRO INTERNO – COM TRAVESSEIRO SOLTO – COM ORNAMENTO INTERNO DA URNA COM FLORES NATURAIS SIMPLES (CRISANTEMO OU SIMILAR) E VÉU – HIGIENIZAÇÃO E PREPARAÇÃO DO CORPO – VELAS – CASTIÇAIS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</si>
  <si>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FUNERÁRIO COMPLETO COM NO MÍNIMO OS SEGUINTES PRODUTOS E SERVIÇOS INCLUSOS: 01 (UMA) URNA MORTUÁRIA GORDA COM GARANTIA DE PESO MÍNIMO DE ATÉ 220KG (TREZENTOS QUILOS) – SEM VISOR – COM ACABAMENTO EXTERNO ENVERNIZADO – COM CAIXA, QUADRO– COM ACABAMENTO EXTERNO ENVERNIZADO – COM CAIXA, QUADRO, FUNDO E TAMPA EM MADEIRA RESISTENTE – COM TAMPO CONFECCIONADO EM ALCATEX – COM FUNDO COLADO E GRAMPEADO – COM ENCAIXES E GUIAS – FECHAMENTO COM QUATRO CHAVETAS – COM SEIS ALÇAS FIXAS – COM FORRO INTERNO  COM TRAVESSEIRO SOLTO – COM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</si>
  <si>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FUNERÁRIO COMPLETO COM NO MÍNIMO OS SEGUINTES PRODUTOS E SERVIÇOS INCLUSOS:  01 (UMA) URNA MORTUÁRIA GORDA COM GARANTIA DE PESO MÍNIMO DE ATÉ 300KG (TREZENTOS QUILOS) – SEM VISOR – COM ACABAMENTO EXTERNO ENVERNIZADO – COM CAIXA, QUADRO, FUNDO E TAMPA EM MADEIRA RESISTENTE – COM TAMPO CONFECCIONADO EM ALCATEX – COM FUNDO COLADO E GRAMPEADO – COM ENCAIXES E GUIAS FECHAMENTO COM QUATRO CHAVETAS – COM SEIS ALÇAS FIXAS – COM FORRO INTERNO – COM TRAVESSEIRO SOLTO – COM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</si>
  <si>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FUNERÁRIO COMPLETO COM NO MÍNIMO OS SEGUINTES PRODUTOS E SERVIÇOS INCLUSOS: 01 (UMA) URNA MORTUÁRIA GORDA COM GARANTIA DE PESO MÍNIMO DE ATÉ 400KG (QUATROCENTOS QUILOS) – SEM VISOR – COM ACABAMENTO EXTERNO ENVERNIZADO – COM CAIXA, QUADRO, FUNDO E TAMPA EM MADEIRA RESISTENTE – COM TAMPO CONFECCIONADO EM ALCATEX – COM FUNDO COLADO E GRAMPEADO –COM ENCAIXES E GUIAS – FECHAMENTO COM QUATRO CHAVETAS – COM SEIS ALÇAS FIXAS – COM FORRO INTERNO – COM TRAVESSEIRO SOLTO – COM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</si>
  <si>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DE TRANSLADO DE CORPO – ESTADUAL OU INTERESTADUAL – DO LOCAL DO ÓBITO ATÉ O MUNICÍPIO DE RIBEIRÃO CLARO/PR – COMPREENDENDO TRANSPORTE COM FORNECIMENTO DE DESCARTÁVEIS E RECEPIENTES ADEQUADOS CONFORME LEGISLAÇÃO VIGENTE – RESPEITANDO O TERRITÓRIO NACIONAL – PAGAMENTO POR QUILÔMETROS RODADOS – COM DISPONIBILIDADE IMEDIATA – COM VEÍCULO PRÓPRIO E ADEQUADO À EXECUÇÃO DOS SERVIÇOS – INCLUSO DESPESAS COM PEDÁGIO – COMBUSTÍVEL – ALIMENTAÇÃO, HOSPEDAGEM, DESPESAS FISCAIS, TRABALHISTAS E PREVIDENCIÁRIAS DOS PROFISSIONAIS ENVOLVIDOS NA EXECUÇÃO DOS SERVIÇOS.</t>
  </si>
  <si>
    <t>KM</t>
  </si>
  <si>
    <t>PANETONE TRADICIONAL – INDUSTRIALIZADO – CARACTERÍSTICAS MÍNIMAS: BOLO DOCE COM FRUTAS CRISTALIZADAS E UVAS PASSAS – ASSADO – SABOR E AROMA AGRADÁVEL – TEXTURA LEVE E MACIA – NÃO DEVERÁ APRESENTAR GRUMOS DUROS E PONTOS QUE CARECTERIZEM BOLOR – CONDICIONADO EM EMBALAGEM PLÁSTICA HERMETICAMENTE FECHADA E PERSONALIZADA – RESISTENTE E ATÓXICA – CONTENDO DADOS DE IDENTIFICAÇÃO DO PRODUTO – MARCA DO FABRICANTE – INFORMAÇÕES NUTRICIONAIS – DATA DE FABRICAÇÃO E VALIDADE – PESO MÍNIMO DE 450 GRAMAS.</t>
  </si>
  <si>
    <t>CHOCOTONE – INDUSTRIALIZADO – CARACTERÍSTICAS MÍNIMAS: BOLO DOCE COM GOTAS DE CHOCOLARTE – ASSADO – SABOR E AROMA AGRADÁVEL – TEXTURA LEVE E MACIA – NÃO DEVERÁ APRESENTAR GRUMOS DUROS E PONTOS QUE CARECTERIZEM BOLOR – CONDICIONADO EM EMBALAGEM PLÁSTICA HERMETICAMENTE FECHADA E PERSONALIZADA – RESISTENTE E ATÓXICA – CONTENDO DADOS DE IDENTIFICAÇÃO DO PRODUTO – MARCA DO FABRICANTE – INFORMAÇÕES NUTRICIONAIS – DATA DE FABRICAÇÃO E VALIDADE – PESO MÍNIMO DE 400 GRAMAS.</t>
  </si>
  <si>
    <t>CONTRATAÇÃO DE EMPRESA PARA PRESTAÇÃO DE SERVIÇOS DE HIDROGINÁSTICA</t>
  </si>
  <si>
    <t>CONTRATAÇÃO DE EMPRESA PARA PRESTAÇÃO DE SERVIÇOS DE PILATES</t>
  </si>
  <si>
    <t>CONTRATAÇÃO DE EMPRESA PARA PRESTAÇÃO DE SERVIÇOS DE TAEKWONDO</t>
  </si>
  <si>
    <t>CONTRATAÇÃO DE EMPRESA PARA PRESTAÇÃO DE SERVIÇOS DE DANÇA</t>
  </si>
  <si>
    <t>CONTRATAÇÃO DE EMPRESA PARA REFORMA DO CRAS</t>
  </si>
  <si>
    <t>SVÇ</t>
  </si>
  <si>
    <t>AQUISIÇÃO DE VEÍCULO</t>
  </si>
  <si>
    <t>BOLO GELADO DE COCO: BOLO BRANCO (MASSA TIPO PÃO DE LÓ) – COM CALDA DE LEITE DE COCO, LEITE CONDENSADO E COCO RALADO POLVILHADO POR CIMA – COM PEDAÇOS CORTADOS, EMBRULHADOS EM ALUMÍNIO E GELADOS. BOLO COM TEXTURA MACIA – SABOR E CHEIRO AGRADÁVEL – PRODUTO FRESCO – PESO MÍNIMO DE 200 GRAMAS POR PEDAÇO. ACONDICIONAR OS PEDAÇOS CORTADOS E EMBRULHADOS EM PAPEL ALUMÍNIO E EM EMBALAGEM DESCARTÁVEL PRÓPRIA PARA ALIMENTOS.</t>
  </si>
  <si>
    <t>CACHORRO QUENTE: 
01 (UM) PÃO PARA CACHORRO QUENTE (BISNAGA) – PESO MÍNIMO DE 120 GRAMAS – CORTADO NA LATERAL COM RECHEIO CONTENDO NO MÍNIMO 02 (DUAS) SALSICHAS COZIDAS E INTEIRAS DE PRIMEIRA QUALIDADE – COM MOLHO DE TOMATE REFOGADO COM TEMPEROS E CONDIMENTOS,MILHO, BACON FRITO E COM BATATA PALHA POLVILHADA POR CIMA – PÃO COM TEXTURA MACIA E NÃO RESSECADA – SABOR E CHEIRO AGRADÁVEL – PRODUTOS FRESCOS – PREPARO PRÓXIMO AO HORÁRIO DE ENTREGA DEVIDO A ALTA PERECIVIDADE.  ACONDICIONADO INDIVIDUALMENTE EM EMBALAGEM DE PLÁSTICO LEITOSO RESISTENTE E PRÓPRIA PARA EMBALAR ALIMENTOS.</t>
  </si>
  <si>
    <t>DOCINHOS TIPO PARA FESTA: BRIGADEIRO DE CHOCOLATE – ENROLADO EM PEQUENAS BOLINHAS E PASSADO NO CHOCOLATE GRANULADO PRETO – SABOR E CHEIRO AGRADÁVEL – TEXTURA MACIA – PRODUTO FRESCO – PESO MINIMO DE 20 GRAMAS. ACONDICIONAR OS DOCINHOS INDIVIDUALMENTE EM FORMINHAS DE PAPÉIS COM CORES SORTIDAS E PRÓPRIAS PARA ALIMENTOS.</t>
  </si>
  <si>
    <t>CENTO</t>
  </si>
  <si>
    <t xml:space="preserve">DOCINHOS TIPO PARA FESTA: BRIGADEIRO BRANCO – ENROLADO EM PEQUENAS BOLINHAS E PASSADO NO CHOCOLATE GRANULADO BRANCO – SABOR E CHEIRO AGRADÁVEL – TEXTURA MACIA – PRODUTO FRESCO – PESO MINIMO DE 20 GRAMAS.
ACONDICIONAR OS DOCINHOS INDIVIDUALMENTE EM FORMINHAS DE PAPÉIS COM CORES SORTIDAS E PRÓPRIAS PARA ALIMENTOS.
</t>
  </si>
  <si>
    <t xml:space="preserve">DOCINHOS TIPO PARA FESTA: BRIGADEIRO DE CHURROS – ENROLADO EM PEQUENAS BOLINHAS E PASSADO NO AÇÚCAR REFINADO COM CANELA EM PÓ – ENFEITADO COM UM PINGO DE DOCE DE LEITE EM CIMA – SABOR E CHEIRO AGRADÁVEL – TEXTURA MACIA – PRODUTO FRESCO – PESO MINIMO DE 20 GRAMAS.
ACONDICIONAR OS DOCINHOS INDIVIDUALMENTE EM FORMINHAS DE PAPÉIS COM CORES SORTIDAS E PRÓPRIAS PARA ALIMENTOS.
DOCINHOS TIPO PARA FESTA: BRIGADEIRO DE CHURROS – ENROLADO EM PEQUENAS BOLINHAS E PASSADO NO AÇÚCAR REFINADO COM CANELA EM PÓ – ENFEITADO COM UM PINGO DE DOCE DE LEITE EM CIMA – SABOR E CHEIRO AGRADÁVEL – TEXTURA MACIA – PRODUTO FRESCO – PESO MINIMO DE 20 GRAMAS.
ACONDICIONAR OS DOCINHOS INDIVIDUALMENTE EM FORMINHAS DE PAPÉIS COM CORES SORTIDAS E PRÓPRIAS PARA ALIMENTOS.
</t>
  </si>
  <si>
    <t xml:space="preserve">DOCINHOS TIPO PARA FESTA: BEIJINHO – ENROLADO EM PEQUENAS BOLINHAS E PASSADO NO COCO RALADO – ENFEITADO COM 01 (UM) CRAVO DA ÍNDIA – SABOR E CHEIRO AGRADÁVEL – TEXTURA MACIA – PRODUTO FRESCO – PESO MINIMO DE 20 GRAMAS.
ACONDICIONAR OS DOCINHOS INDIVIDUALMENTE EM FORMINHAS DE PAPEL COLORIDAS PRÓPRIA PARA ALIMENTOS. 
DOCINHOS TIPO PARA FESTA: BEIJINHO – ENROLADO EM PEQUENAS BOLINHAS E PASSADO NO COCO RALADO – ENFEITADO COM 01 (UM) CRAVO DA ÍNDIA – SABOR E CHEIRO AGRADÁVEL – TEXTURA MACIA – PRODUTO FRESCO – PESO MINIMO DE 20 GRAMAS.
ACONDICIONAR OS DOCINHOS INDIVIDUALMENTE EM FORMINHAS DE PAPEL COLORIDAS PRÓPRIA PARA ALIMENTOS. 
</t>
  </si>
  <si>
    <t xml:space="preserve">DOCINHOS TIPO PARA FESTA: CAJUZINHO – ENROLADO EM PEQUENAS BOLINHAS E PASSADO NO AÇÚCAR – ENFEITADO COM 01 (UM) GRÃO DE AMENDOÍM DESCASCADO E TORRADO – SABOR E CHEIRO AGRADÁVEL – TEXTURA MACIA – PRODUTO FRESCO – PESO MINIMO DE 20 GRAMAS.
ACONDICIONAR OS DOCINHOS INDIVIDUALMENTE EM FORMINHAS DE PAPEL COLORIDAS PRÓPRIA PARA ALIMENTOS.
</t>
  </si>
  <si>
    <t xml:space="preserve">EMPADÃO DE FRANGO DESFIADO: 
MASSA TIPO PODRE – ASSADA – RECHEIO CONTENDO NO MÍNIMO PEITO DE FRANGO COZIDO, DESFIADO, REFOGADO COM TOMATE, MILHO, ERVILHA, AZEITONA, TEMPEROS, CHEIRO VERDE E COM REQUEIJÃO CREMOSO TIPO CATUPIRY.
MASSA COM TEXTURA MACIA E CROCANTE – RECHEIO CREMOSO – SABOR E CHEIRO AGRÁDAVEL – PRODUTO FRESCO – FORMATO RETANGULAR. 
ACONDICIONADO, SEM CORTES, EM PRATO LAMINADO DESCARTÁVEL COBERTO COM EMBALAGEM PRÓPRIA PARA EMBALAR ALIMENTOS.
</t>
  </si>
  <si>
    <t xml:space="preserve">PÃO FRANCES COM CARNE MOÍDA TIPO BURACO QUENTE: 
01 (UM) PÃO FRANCES COM RECHEIO DE CARNE MOÍDA DE PRIMEIRA QUALIDADE REFOGADA COM MOLHO DE TOMATE, TEMPEROS E CONDIMENTOS. 
PÃO COM TEXTURA CROCANTE POR FORA E MACIA POR DENTRO – SABOR AGRADÁVEL – PRODUTOS FRESCOS – PREPARO PRÓXIMO DO HORÁRIO DA ENTREGA DEVIDO A ALTA PERECIVIDADE.
ACONDICIONADO INDIVIDUALMENTE EM EMBALAGEM DE PLÁSTICO LEITOSO RESISTENTE E PRÓPRIA PARA EMBALAR ALIMENTOS.
</t>
  </si>
  <si>
    <t xml:space="preserve">PÃO DE QUEIJO:
PÃO DE QUEIJO TAMANHO PEQUENO – PESO MÍNIMO DE 30 GRAMAS – CROCANTE POR FORA, MACIO E CREMOSO POR DENTRO – SABOR AGRADÁVEL – PRODUTO FRESCO. 
ACONDICIONADO EM PRATO LAMINADO DESCARTÁVEL COBERTO COM PAPEL PRÓPRIO PARA EMBALAR ALIMENTOS. 
</t>
  </si>
  <si>
    <t xml:space="preserve">SALGADO ASSADO TIPO FESTA: ESFIRRA RECHEADA COM CARNE MOÍDA. 
SALGADO TAMANHO PEQUENO – RECHEADO COM CARNE MOÍDA TEMPERADA DE PRIMEIRA QUALIDADE – SABOR AGRADÁVEL E TEXTURA MACIA – PRODUTO FRESCO – PESO MINIMO DE 40 GRAMAS.  
ACONDICIONADO EM PRATO LAMINADO DESCARTÁVEL COBERTO COM PAPEL PRÓPRIO PARA EMBALAR ALIMENTOS.
</t>
  </si>
  <si>
    <t xml:space="preserve">SALGADO ASSADO TIPO FESTA: MINI PIZZA ASSADA E COM RECHEIO DE PRESUNTO, QUEIJO MUSSARELA E TOMATE EM RODELAS.
MASSA COM TEXTURA MACIA – FORMATO REDONDO – MASSA COM DIAMETRO MÍNIMO DE 13 CM – NÃO RESSECADA E SABOR AGRADÁVEL – PRODUTO FRESCO.
ACONDICIONADO EM PRATO LAMINADO DESCARTÁVEL COBERTO COM PAPEL PRÓPRIO PARA EMBALAR ALIMENTOS
</t>
  </si>
  <si>
    <t xml:space="preserve">SALGADO ASSADO TIPO FESTA: MINI PIZZA ASSADA E COM RECHEIO DE QUEIJO MUSSARELA, CALABRESA E TOMATE EM RODELAS.
MASSA COM TEXTURA MACIA – FORMATO REDONDO – MASSA COM DIAMETRO MÍNIMO DE 13 CM – NÃO RESSECADA E SABOR AGRADÁVEL – PRODUTO FRESCO.
ACONDICIONADO EM PRATO LAMINADO DESCARTÁVEL COBERTO COM PAPEL PRÓPRIO PARA EMBALAR ALIMENTOS.
</t>
  </si>
  <si>
    <t xml:space="preserve">SALGADO FRITO TIPO FESTA: BOLINHA DE QUEIJO RECHEADA COM QUEIJO MUSSARELA E ORÉGANO.
SALGADO TAMANHO PEQUENO – RECHEADO COM QUEIJO MUSSARELA E OREGANO – CROCANTE POR FORA E MACIO POR DENTRO – SABOR AGRADÁVEL – PRODUTO FRESCO – PESO MINIMO DE 40 GRAMAS.  
ACONDICIONADO EM PRATO DESCARTÁVEL COBERTO COM PAPEL PRÓPRIO PARA EMBALAR ALIMENTOS.
</t>
  </si>
  <si>
    <t xml:space="preserve">SALGADO FRITO TIPO FESTA: QUIBE DE CARNE MOIDA.
SALGADO TAMANHO PEQUENO – FEITO DE CARNE MOÍDA DE PRIMEIRA QUALIDADE E TRIGO – CROCANTE POR FORA E MACIO POR DENTRO – SABOR AGRADÁVEL – PRODUTO FRESCO – PESO MINIMO DE 40 GRAMAS. 
ACONDICIONADO EM PRATO LAMINADO DESCARTÁVEL COBERTO COM PAPEL PRÓPRIO PARA EMBALAR ALIMENTOS.
</t>
  </si>
  <si>
    <t xml:space="preserve">SALGADO FRITO TIPO FESTA: RISOLES RECHEADO COM PRESUNTO, QUEIJO MUSSARELA E ORÉGANO.
SALGADO TAMANHO PEQUENO – RECHEADO COM PRESUNTO, QUEIJO MUSSARELA E ORÉGANO – CROCANTE POR FORA E MACIO POR DENTRO – SABOR AGRADÁVEL – PRODUTO FRESCO – PESO MINIMO DE 40 GRAMAS. 
ACONDICIONADO EM PRATO LAMINADO DESCARTÁVEL COBERTO COM PAPEL PRÓPRIO PARA EMBALAR ALIMENTOS.
</t>
  </si>
  <si>
    <t xml:space="preserve">SANDUICHE NATURAL: PÃO TIPO BAGUETE (15 CM DE COMPRIMENTO X 5 CM DE ALTURA APROXIMADAMENTE), COBERTO COM GERGELIM E RECHEADO COM MAIONESE, ALFACE, TOMATE, CENOURA RALADA, PRESUNTO E MUSSARELA. 
PRODUTOS FRESCOS – SABOR AGRADÁVEL E PREPARO PRÓXIMO DO HORÁRIO DA ENTREGA DEVIDO A ALTA PERECIVIDADE.
APRESENTAÇÃO: CORTAR EM FATIAS FINAS ESPETADO COM PALITO DE DENTE – COLOCADO EM PRATOS LAMINADOS DESCARTÁVEIS E COBERTOS COM PAPEL PRÓPRIO PARA EMBALAR ALIMENTOS. 
</t>
  </si>
  <si>
    <t xml:space="preserve">SANDUICHE NATURAL: 01 (UM) PÃO FRANCÈS – PESO MÍNIMO DE 50 GRAMAS – RECHEADO COM MAIONESE, ALFACE, TOMATE, CENOURA RALADA, 01 FATIA DE PRESUNTO E 01 FATIA DE MUSSARELA. 
PRODUTOS FRESCOS, SABOR AGRADÁVEL E PREPARO PRÓXIMO DO HORÁRIO DA ENTREGA DEVIDO A ALTA PERECIVIDADE. 
ACONDICIONADO INDIVIDUALMENTE EM EMBALAGEM DE PLÁSTICO LEITOSO RESISTENTE E PRÓPRIA PARA EMBALAR ALIMENTOS.
</t>
  </si>
  <si>
    <t xml:space="preserve">SANDUICHE NATURAL: 01 (UM) PÃO FRANCÈS – PESO MÍNIMO DE 50 GRAMAS – RECHEADO COM MAIONESE, ALFACE, TOMATE, 01 FATIA DE PRESUNTO E 01 FATIA DE MUSSARELA. PRODUTOS FRESCOS, SABOR AGRADÁVEL E PREPARO PRÓXIMO DO HORÁRIO DA ENTREGA DEVIDO A ALTA PERECIVIDADE. ACONDICIONADO INDIVIDUALMENTE EM EMBALAGEM DE PLÁSTICO LEITOSO RESISTENTE E PRÓPRIA PARA EMBALAR ALIMENTOS.
PRODUTOS FRESCOS, SABOR AGRADÁVEL E PREPARO PRÓXIMO DO HORÁRIO DA ENTREGA DEVIDO A ALTA PERECIVIDADE. 
ACONDICIONADO INDIVIDUALMENTE EM EMBALAGEM DE PLÁSTICO LEITOSO RESISTENTE E PRÓPRIA PARA EMBALAR ALIMENTOS.
</t>
  </si>
  <si>
    <t>SANDUICHE NATURAL: 02 (DUAS) FATIAS DE PÃES DE FORMA RECHEADO COM MAIONESE, ALFACE, TOMATE, CENOURA RALADA, 01 FATIA DE PRESUNTO E 01 FATIA DE MUSSARELA. PRODUTOS FRESCOS – SABOR AGRADÁVEL E PREPARO PRÓXIMO DO HORÁRIO DA ENTREGA DEVIDO A ALTA PERECIVIDADE. PRODUTO EMBALADO INDIVIDUALMENTE EM PLÁSTICO PVC TRANSPARENTE PRÓPRIO PARA EMBALAR ALIMENTOS.</t>
  </si>
  <si>
    <t xml:space="preserve">SANDUICHE NATURAL: 02 (DUAS) FATIAS DE PÃES DE FORMA RECHEADO COM MAIONESE, ALFACE, TOMATE, 02 FATIAS DE LOMBO TIPO CANADENSE. PRODUTO EMBALADO INDIVIDUALMENTE EM PLÁSTICO PVC TRANSPARENTE PRÓPRIO PARA EMBALAR ALIMENTOS.
PRODUTOS FRESCOS – SABOR AGRADÁVEL E PREPARO PRÓXIMO DO HORÁRIO DA ENTREGA DEVIDO A ALTA PERECIVIDADE. 
</t>
  </si>
  <si>
    <t xml:space="preserve">SANDUICHE: 01 PÃO FRANCÈS – PESO MÍNIMO DE 50 GRAMAS - RECHEADO COM 01 FATIA DE PRESUNTO E 01 FATIA DE MUSSARELA. ACONDICIONADO INDIVIDUALMENTE EM EMBALAGEM DE PLÁSTICO LEITOSO RESISTENTE E PRÓPRIO PARA EMBALAR ALIMENTOS.
PÃO CROCANTE POR FORA E MACIO POR DENTRO – SABOR AGRADÁVEL – PRODUTOS FRESCOS E PREPARO PRÓXIMO DO HORÁRIO DA ENTREGA DEVIDO A ALTA PERECIVIDADE. 
</t>
  </si>
  <si>
    <t xml:space="preserve">SANDUICHE: 01 PÃO FRANCÈS – PESO MÍNIMO DE 50 GRAMAS - RECHEADO COM 01 FATIA DE MORTADELA TRADICIONAL. PÃO CROCANTE POR FORA E MACIO POR DENTRO – SABOR AGRADÁVEL – PRODUTOS FRESCOS E PREPARO PRÓXIMO DO HORÁRIO DA ENTREGA DEVIDO A ALTA PERECIVIDADE. ACONDICIONADO INDIVIDUALMENTE EM EMBALAGEM DE PLÁSTICO LEITOSO RESISTENTE E PRÓPRIA PARA EMBALAR ALIMENTOS.
PÃO CROCANTE POR FORA E MACIO POR DENTRO – SABOR AGRADÁVEL – PRODUTOS FRESCOS E PREPARO PRÓXIMO DO HORÁRIO DA ENTREGA DEVIDO A ALTA PERECIVIDADE. 
ACONDICIONADO INDIVIDUALMENTE EM EMBALAGEM DE PLÁSTICO LEITOSO RESISTENTE E PRÓPRIA PARA EMBALAR ALIMENTOS.
</t>
  </si>
  <si>
    <t xml:space="preserve">SANDUICHE: 01 PÃO FRANCÈS – PESO MÍNIMO DE 50 GRAMAS –RECHEADO COM 01 FATIA DE MORTADELA DEFUMADA. ACONDICIONADO INDIVIDUALMENTE EM EMBALAGEM DE PLÁSTICO LEITOSO RESISTENTE E PRÓPRIA PARA EMBALAR ALIMENTOS.
PÃO CROCANTE POR FORA E MACIO POR DENTRO – SABOR AGRADÁVEL – PRODUTOS FRESCOS E PREPARO PRÓXIMO DO HORÁRIO DA ENTREGA DEVIDO A ALTA PERECIVIDADE. 
</t>
  </si>
  <si>
    <t xml:space="preserve">SANDUICHE: 01 PÃO (TIPO CACHORRO QUENTE) – PESO MÍNIMO DE 120 GRAMAS – RECHEADO COM 01 FATIA DE PRESUNTO E 01 FATIA DE MUSSARELA. ACONDICIONADO INDIVIDUALMENTE EM EMBALAGEM DE PLÁSTICO LEITOSO RESISTENTE E PRÓPRIA PARA EMBALAR ALIMENTOS.
PRODUTOS FRESCOS – SABOR AGRADÁVEL – TEXTURA MACIA – CASCA LISA E BEM ASSADO E PREPARO PRÓXIMO DO HORÁRIO DA ENTREGA DEVIDO A ALTA PERECIVIDADE. 
</t>
  </si>
  <si>
    <t>BISCOITO CREAM CRACKER – DE 1ª QUALIDADE – CROCANTE E COM SABOR E CHEIRO AGRADÁVEL – SABOR AGRADÁVEL, CROCANTE E COM ODOR CARACTERÍSTICO – EMBALAGEM MÍNIMA DE 400 GRAMAS.</t>
  </si>
  <si>
    <t xml:space="preserve">BISCOITO DOCE TIPO ROSQUINHA – DE 1ª QUALIDADE, COM SABOR DE CHOCOLATE. CROCANTE E COM SABOR E CHEIRO AGRADÁVEL. INGREDIENTES: FARINHA DE TRIGO ENRIQUECIDA COM FERRO E ÁCIDO FÓLICO, AÇÚCAR, GORDURA VEGETAL, CACAU EM PÓ, SAL, FERMENTOS QUÍMICOS (BICARBONATO DE SÓDIO, BICARBONATO DE AMÔNIO E PIROFOSFATO ÁCIDO DE SÓDIO), ESTABILIZANTE LECITINA DE SOJA E AROMATIZANTE - EMBALAGEM MINIMA DE 400 GRAMAS. </t>
  </si>
  <si>
    <t xml:space="preserve">PAO DE MEL – COM COBERTURA SABOR CHOCOLATE – 
PACOTE MÍNIMO DE 200 GRAMAS.
</t>
  </si>
  <si>
    <t xml:space="preserve">REFRIGERANTE – EMBALAGEM PLÁSTICA DESCARTÁVEL – MÍNIMO 2 LITROS – SABORES VARIADOS. </t>
  </si>
  <si>
    <t>SUCO DE FRUTA PRONTO - EMBALAGEM TETRA PARK - 1 LITRO, SABORES VARIADOS.</t>
  </si>
  <si>
    <t>PLANO ANUAL DE COMPRAS E CONTRATAÇÕES/2026</t>
  </si>
  <si>
    <t>TOTAL ESTIMADO PARA LICITAR EM 2026</t>
  </si>
  <si>
    <t>PREÇO ESTIMADO EM 2025</t>
  </si>
  <si>
    <t>VALOR A SER PRATICADO - 2026 (PREÇO ESTIMADO EM 2025 + INFLAÇÃO DE 2026 (4,62%))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</si>
</sst>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L\Is\Tyy"/>
    <numFmt numFmtId="165" formatCode="&quot;R$&quot;#,##0.00;[Red]\-&quot;R$&quot;#,##0.00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center" vertical="center"/>
    </xf>
    <xf numFmtId="43" fontId="2" fillId="5" borderId="0" xfId="2" applyFont="1" applyFill="1" applyBorder="1" applyAlignment="1">
      <alignment vertical="center"/>
    </xf>
    <xf numFmtId="44" fontId="2" fillId="5" borderId="0" xfId="1" applyFon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2" fontId="0" fillId="3" borderId="1" xfId="1" applyNumberFormat="1" applyFont="1" applyFill="1" applyBorder="1" applyAlignment="1">
      <alignment horizontal="right" vertical="center"/>
    </xf>
    <xf numFmtId="0" fontId="0" fillId="3" borderId="1" xfId="0" applyFill="1" applyBorder="1"/>
    <xf numFmtId="0" fontId="0" fillId="3" borderId="0" xfId="0" applyFill="1"/>
    <xf numFmtId="2" fontId="0" fillId="3" borderId="1" xfId="0" applyNumberFormat="1" applyFill="1" applyBorder="1"/>
    <xf numFmtId="0" fontId="0" fillId="3" borderId="1" xfId="0" applyFill="1" applyBorder="1" applyAlignment="1">
      <alignment wrapText="1"/>
    </xf>
    <xf numFmtId="4" fontId="0" fillId="3" borderId="1" xfId="0" applyNumberFormat="1" applyFill="1" applyBorder="1"/>
    <xf numFmtId="44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</cellXfs>
  <cellStyles count="3">
    <cellStyle name="Moeda" xfId="1" builtinId="4"/>
    <cellStyle name="Normal" xfId="0" builtinId="0"/>
    <cellStyle name="Vírgula" xfId="2" builtinId="3"/>
  </cellStyles>
  <dxfs count="13"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</dxfs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ASSESP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GERAF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5"/>
  <sheetViews>
    <sheetView tabSelected="1" zoomScale="85" zoomScaleNormal="85" workbookViewId="0">
      <pane ySplit="4" topLeftCell="A206" activePane="bottomLeft" state="frozen"/>
      <selection pane="bottomLeft" activeCell="F254" sqref="F254:F255"/>
    </sheetView>
  </sheetViews>
  <sheetFormatPr defaultRowHeight="15" x14ac:dyDescent="0.25"/>
  <cols>
    <col min="1" max="1" width="65.28515625" style="21" customWidth="1"/>
    <col min="2" max="2" width="20.42578125" style="21" customWidth="1"/>
    <col min="3" max="3" width="20.85546875" style="10" customWidth="1"/>
    <col min="4" max="7" width="23.7109375" style="10" customWidth="1"/>
    <col min="8" max="8" width="58" style="10" customWidth="1"/>
  </cols>
  <sheetData>
    <row r="1" spans="1:8" x14ac:dyDescent="0.25">
      <c r="A1" s="66" t="s">
        <v>273</v>
      </c>
      <c r="B1" s="66"/>
      <c r="C1" s="66"/>
      <c r="D1" s="66"/>
      <c r="E1" s="66"/>
      <c r="F1" s="66"/>
      <c r="G1" s="66"/>
      <c r="H1" s="66"/>
    </row>
    <row r="2" spans="1:8" ht="15.75" thickBot="1" x14ac:dyDescent="0.3">
      <c r="A2" s="56">
        <f>SUM(F5:F748)</f>
        <v>3686581.7327520023</v>
      </c>
      <c r="B2" s="55"/>
      <c r="C2" s="55"/>
      <c r="D2" s="55"/>
      <c r="E2" s="55"/>
      <c r="F2" s="55"/>
      <c r="G2" s="55"/>
      <c r="H2" s="55"/>
    </row>
    <row r="3" spans="1:8" ht="14.45" customHeight="1" x14ac:dyDescent="0.25">
      <c r="A3" s="67" t="s">
        <v>0</v>
      </c>
      <c r="B3" s="67" t="s">
        <v>12</v>
      </c>
      <c r="C3" s="67" t="s">
        <v>1</v>
      </c>
      <c r="D3" s="69" t="s">
        <v>275</v>
      </c>
      <c r="E3" s="71" t="s">
        <v>276</v>
      </c>
      <c r="F3" s="67" t="s">
        <v>274</v>
      </c>
      <c r="G3" s="67" t="s">
        <v>11</v>
      </c>
      <c r="H3" s="67" t="s">
        <v>15</v>
      </c>
    </row>
    <row r="4" spans="1:8" ht="175.15" customHeight="1" x14ac:dyDescent="0.25">
      <c r="A4" s="68"/>
      <c r="B4" s="68"/>
      <c r="C4" s="68"/>
      <c r="D4" s="70"/>
      <c r="E4" s="70"/>
      <c r="F4" s="68"/>
      <c r="G4" s="68"/>
      <c r="H4" s="68"/>
    </row>
    <row r="5" spans="1:8" s="60" customFormat="1" x14ac:dyDescent="0.25">
      <c r="A5" s="59" t="s">
        <v>16</v>
      </c>
      <c r="B5" s="59" t="s">
        <v>14</v>
      </c>
      <c r="C5" s="59">
        <v>12</v>
      </c>
      <c r="D5" s="59">
        <v>101.49</v>
      </c>
      <c r="E5" s="54">
        <f>D5*4.62%+D5</f>
        <v>106.178838</v>
      </c>
      <c r="F5" s="54">
        <f>C5*E5</f>
        <v>1274.146056</v>
      </c>
      <c r="G5" s="54"/>
      <c r="H5" s="54"/>
    </row>
    <row r="6" spans="1:8" s="60" customFormat="1" x14ac:dyDescent="0.25">
      <c r="A6" s="59" t="s">
        <v>17</v>
      </c>
      <c r="B6" s="59" t="s">
        <v>14</v>
      </c>
      <c r="C6" s="59">
        <v>16</v>
      </c>
      <c r="D6" s="59">
        <v>12.19</v>
      </c>
      <c r="E6" s="54">
        <f t="shared" ref="E6:E69" si="0">D6*4.62%+D6</f>
        <v>12.753178</v>
      </c>
      <c r="F6" s="54">
        <f t="shared" ref="F6:F69" si="1">C6*E6</f>
        <v>204.050848</v>
      </c>
      <c r="G6" s="54"/>
      <c r="H6" s="54"/>
    </row>
    <row r="7" spans="1:8" s="60" customFormat="1" x14ac:dyDescent="0.25">
      <c r="A7" s="59" t="s">
        <v>18</v>
      </c>
      <c r="B7" s="59" t="s">
        <v>14</v>
      </c>
      <c r="C7" s="59">
        <v>370</v>
      </c>
      <c r="D7" s="59">
        <v>15.17</v>
      </c>
      <c r="E7" s="54">
        <f t="shared" si="0"/>
        <v>15.870854</v>
      </c>
      <c r="F7" s="54">
        <f t="shared" si="1"/>
        <v>5872.2159799999999</v>
      </c>
      <c r="G7" s="54"/>
      <c r="H7" s="54"/>
    </row>
    <row r="8" spans="1:8" s="60" customFormat="1" x14ac:dyDescent="0.25">
      <c r="A8" s="59" t="s">
        <v>19</v>
      </c>
      <c r="B8" s="59" t="s">
        <v>14</v>
      </c>
      <c r="C8" s="59">
        <v>40</v>
      </c>
      <c r="D8" s="59">
        <v>9.61</v>
      </c>
      <c r="E8" s="54">
        <f t="shared" si="0"/>
        <v>10.053982</v>
      </c>
      <c r="F8" s="54">
        <f t="shared" si="1"/>
        <v>402.15927999999997</v>
      </c>
      <c r="G8" s="54"/>
      <c r="H8" s="54"/>
    </row>
    <row r="9" spans="1:8" s="60" customFormat="1" x14ac:dyDescent="0.25">
      <c r="A9" s="59" t="s">
        <v>20</v>
      </c>
      <c r="B9" s="59" t="s">
        <v>14</v>
      </c>
      <c r="C9" s="59">
        <v>62</v>
      </c>
      <c r="D9" s="59">
        <v>17.54</v>
      </c>
      <c r="E9" s="54">
        <f t="shared" si="0"/>
        <v>18.350348</v>
      </c>
      <c r="F9" s="54">
        <f t="shared" si="1"/>
        <v>1137.7215759999999</v>
      </c>
      <c r="G9" s="54"/>
      <c r="H9" s="54"/>
    </row>
    <row r="10" spans="1:8" s="60" customFormat="1" x14ac:dyDescent="0.25">
      <c r="A10" s="59" t="s">
        <v>21</v>
      </c>
      <c r="B10" s="59" t="s">
        <v>14</v>
      </c>
      <c r="C10" s="59">
        <v>180</v>
      </c>
      <c r="D10" s="59">
        <v>7.13</v>
      </c>
      <c r="E10" s="54">
        <f t="shared" si="0"/>
        <v>7.4594059999999995</v>
      </c>
      <c r="F10" s="54">
        <f t="shared" si="1"/>
        <v>1342.69308</v>
      </c>
      <c r="G10" s="54"/>
      <c r="H10" s="54"/>
    </row>
    <row r="11" spans="1:8" s="60" customFormat="1" x14ac:dyDescent="0.25">
      <c r="A11" s="59" t="s">
        <v>22</v>
      </c>
      <c r="B11" s="59" t="s">
        <v>14</v>
      </c>
      <c r="C11" s="59">
        <v>72</v>
      </c>
      <c r="D11" s="59">
        <v>9.89</v>
      </c>
      <c r="E11" s="54">
        <f t="shared" si="0"/>
        <v>10.346918000000001</v>
      </c>
      <c r="F11" s="54">
        <f t="shared" si="1"/>
        <v>744.97809600000005</v>
      </c>
      <c r="G11" s="54"/>
      <c r="H11" s="54"/>
    </row>
    <row r="12" spans="1:8" s="60" customFormat="1" x14ac:dyDescent="0.25">
      <c r="A12" s="59" t="s">
        <v>23</v>
      </c>
      <c r="B12" s="59" t="s">
        <v>14</v>
      </c>
      <c r="C12" s="59">
        <v>93</v>
      </c>
      <c r="D12" s="59">
        <v>10.87</v>
      </c>
      <c r="E12" s="54">
        <f t="shared" si="0"/>
        <v>11.372193999999999</v>
      </c>
      <c r="F12" s="54">
        <f t="shared" si="1"/>
        <v>1057.6140419999999</v>
      </c>
      <c r="G12" s="54"/>
      <c r="H12" s="54"/>
    </row>
    <row r="13" spans="1:8" s="60" customFormat="1" x14ac:dyDescent="0.25">
      <c r="A13" s="59" t="s">
        <v>24</v>
      </c>
      <c r="B13" s="59" t="s">
        <v>14</v>
      </c>
      <c r="C13" s="59">
        <v>4</v>
      </c>
      <c r="D13" s="59">
        <v>25.35</v>
      </c>
      <c r="E13" s="54">
        <f t="shared" si="0"/>
        <v>26.521170000000001</v>
      </c>
      <c r="F13" s="54">
        <f t="shared" si="1"/>
        <v>106.08468000000001</v>
      </c>
      <c r="G13" s="54"/>
      <c r="H13" s="54"/>
    </row>
    <row r="14" spans="1:8" s="60" customFormat="1" x14ac:dyDescent="0.25">
      <c r="A14" s="59" t="s">
        <v>25</v>
      </c>
      <c r="B14" s="59" t="s">
        <v>14</v>
      </c>
      <c r="C14" s="59">
        <v>4</v>
      </c>
      <c r="D14" s="59">
        <v>34.590000000000003</v>
      </c>
      <c r="E14" s="54">
        <f t="shared" si="0"/>
        <v>36.188058000000005</v>
      </c>
      <c r="F14" s="54">
        <f t="shared" si="1"/>
        <v>144.75223200000002</v>
      </c>
      <c r="G14" s="54"/>
      <c r="H14" s="54"/>
    </row>
    <row r="15" spans="1:8" s="60" customFormat="1" x14ac:dyDescent="0.25">
      <c r="A15" s="59" t="s">
        <v>26</v>
      </c>
      <c r="B15" s="59" t="s">
        <v>14</v>
      </c>
      <c r="C15" s="59">
        <v>4</v>
      </c>
      <c r="D15" s="59">
        <v>18.97</v>
      </c>
      <c r="E15" s="54">
        <f t="shared" si="0"/>
        <v>19.846413999999999</v>
      </c>
      <c r="F15" s="54">
        <f t="shared" si="1"/>
        <v>79.385655999999997</v>
      </c>
      <c r="G15" s="54"/>
      <c r="H15" s="54"/>
    </row>
    <row r="16" spans="1:8" s="60" customFormat="1" x14ac:dyDescent="0.25">
      <c r="A16" s="59" t="s">
        <v>27</v>
      </c>
      <c r="B16" s="59" t="s">
        <v>14</v>
      </c>
      <c r="C16" s="59">
        <v>4</v>
      </c>
      <c r="D16" s="59">
        <v>13.57</v>
      </c>
      <c r="E16" s="54">
        <f t="shared" si="0"/>
        <v>14.196934000000001</v>
      </c>
      <c r="F16" s="54">
        <f t="shared" si="1"/>
        <v>56.787736000000002</v>
      </c>
      <c r="G16" s="54"/>
      <c r="H16" s="54"/>
    </row>
    <row r="17" spans="1:8" s="60" customFormat="1" x14ac:dyDescent="0.25">
      <c r="A17" s="59" t="s">
        <v>28</v>
      </c>
      <c r="B17" s="59" t="s">
        <v>14</v>
      </c>
      <c r="C17" s="59">
        <v>4</v>
      </c>
      <c r="D17" s="59">
        <v>17.149999999999999</v>
      </c>
      <c r="E17" s="54">
        <f t="shared" si="0"/>
        <v>17.942329999999998</v>
      </c>
      <c r="F17" s="54">
        <f t="shared" si="1"/>
        <v>71.769319999999993</v>
      </c>
      <c r="G17" s="54"/>
      <c r="H17" s="54"/>
    </row>
    <row r="18" spans="1:8" s="60" customFormat="1" x14ac:dyDescent="0.25">
      <c r="A18" s="59" t="s">
        <v>29</v>
      </c>
      <c r="B18" s="59" t="s">
        <v>14</v>
      </c>
      <c r="C18" s="59">
        <v>4</v>
      </c>
      <c r="D18" s="59">
        <v>30.37</v>
      </c>
      <c r="E18" s="54">
        <f t="shared" si="0"/>
        <v>31.773094</v>
      </c>
      <c r="F18" s="54">
        <f t="shared" si="1"/>
        <v>127.092376</v>
      </c>
      <c r="G18" s="54"/>
      <c r="H18" s="54"/>
    </row>
    <row r="19" spans="1:8" s="60" customFormat="1" x14ac:dyDescent="0.25">
      <c r="A19" s="59" t="s">
        <v>30</v>
      </c>
      <c r="B19" s="59" t="s">
        <v>14</v>
      </c>
      <c r="C19" s="59">
        <v>4</v>
      </c>
      <c r="D19" s="59">
        <v>9.4700000000000006</v>
      </c>
      <c r="E19" s="54">
        <f t="shared" si="0"/>
        <v>9.9075140000000008</v>
      </c>
      <c r="F19" s="54">
        <f t="shared" si="1"/>
        <v>39.630056000000003</v>
      </c>
      <c r="G19" s="54"/>
      <c r="H19" s="54"/>
    </row>
    <row r="20" spans="1:8" s="60" customFormat="1" x14ac:dyDescent="0.25">
      <c r="A20" s="59" t="s">
        <v>31</v>
      </c>
      <c r="B20" s="59" t="s">
        <v>14</v>
      </c>
      <c r="C20" s="59">
        <v>8</v>
      </c>
      <c r="D20" s="59">
        <v>8.44</v>
      </c>
      <c r="E20" s="54">
        <f t="shared" si="0"/>
        <v>8.8299279999999989</v>
      </c>
      <c r="F20" s="54">
        <f t="shared" si="1"/>
        <v>70.639423999999991</v>
      </c>
      <c r="G20" s="54"/>
      <c r="H20" s="54"/>
    </row>
    <row r="21" spans="1:8" s="60" customFormat="1" x14ac:dyDescent="0.25">
      <c r="A21" s="59" t="s">
        <v>32</v>
      </c>
      <c r="B21" s="59" t="s">
        <v>14</v>
      </c>
      <c r="C21" s="59">
        <v>10</v>
      </c>
      <c r="D21" s="59">
        <v>40</v>
      </c>
      <c r="E21" s="54">
        <f t="shared" si="0"/>
        <v>41.847999999999999</v>
      </c>
      <c r="F21" s="54">
        <f t="shared" si="1"/>
        <v>418.48</v>
      </c>
      <c r="G21" s="54"/>
      <c r="H21" s="54"/>
    </row>
    <row r="22" spans="1:8" s="60" customFormat="1" x14ac:dyDescent="0.25">
      <c r="A22" s="59" t="s">
        <v>33</v>
      </c>
      <c r="B22" s="59" t="s">
        <v>14</v>
      </c>
      <c r="C22" s="59">
        <v>42</v>
      </c>
      <c r="D22" s="59">
        <v>6.53</v>
      </c>
      <c r="E22" s="54">
        <f t="shared" si="0"/>
        <v>6.8316860000000004</v>
      </c>
      <c r="F22" s="54">
        <f t="shared" si="1"/>
        <v>286.930812</v>
      </c>
      <c r="G22" s="54"/>
      <c r="H22" s="54"/>
    </row>
    <row r="23" spans="1:8" s="60" customFormat="1" x14ac:dyDescent="0.25">
      <c r="A23" s="59" t="s">
        <v>34</v>
      </c>
      <c r="B23" s="59" t="s">
        <v>14</v>
      </c>
      <c r="C23" s="59">
        <v>474</v>
      </c>
      <c r="D23" s="59">
        <v>7.27</v>
      </c>
      <c r="E23" s="54">
        <f t="shared" si="0"/>
        <v>7.6058739999999991</v>
      </c>
      <c r="F23" s="54">
        <f t="shared" si="1"/>
        <v>3605.1842759999995</v>
      </c>
      <c r="G23" s="54"/>
      <c r="H23" s="54"/>
    </row>
    <row r="24" spans="1:8" s="60" customFormat="1" x14ac:dyDescent="0.25">
      <c r="A24" s="59" t="s">
        <v>35</v>
      </c>
      <c r="B24" s="59" t="s">
        <v>14</v>
      </c>
      <c r="C24" s="59">
        <v>50</v>
      </c>
      <c r="D24" s="59">
        <v>4.2699999999999996</v>
      </c>
      <c r="E24" s="54">
        <f t="shared" si="0"/>
        <v>4.4672739999999997</v>
      </c>
      <c r="F24" s="54">
        <f t="shared" si="1"/>
        <v>223.36369999999999</v>
      </c>
      <c r="G24" s="54"/>
      <c r="H24" s="54"/>
    </row>
    <row r="25" spans="1:8" s="60" customFormat="1" x14ac:dyDescent="0.25">
      <c r="A25" s="59" t="s">
        <v>36</v>
      </c>
      <c r="B25" s="59" t="s">
        <v>14</v>
      </c>
      <c r="C25" s="59">
        <v>7</v>
      </c>
      <c r="D25" s="59">
        <v>18.190000000000001</v>
      </c>
      <c r="E25" s="54">
        <f t="shared" si="0"/>
        <v>19.030378000000002</v>
      </c>
      <c r="F25" s="54">
        <f t="shared" si="1"/>
        <v>133.21264600000001</v>
      </c>
      <c r="G25" s="54"/>
      <c r="H25" s="54"/>
    </row>
    <row r="26" spans="1:8" s="60" customFormat="1" x14ac:dyDescent="0.25">
      <c r="A26" s="59" t="s">
        <v>37</v>
      </c>
      <c r="B26" s="59" t="s">
        <v>14</v>
      </c>
      <c r="C26" s="59">
        <v>264</v>
      </c>
      <c r="D26" s="59">
        <v>12.83</v>
      </c>
      <c r="E26" s="54">
        <f t="shared" si="0"/>
        <v>13.422746</v>
      </c>
      <c r="F26" s="54">
        <f t="shared" si="1"/>
        <v>3543.6049440000002</v>
      </c>
      <c r="G26" s="54"/>
      <c r="H26" s="54"/>
    </row>
    <row r="27" spans="1:8" s="60" customFormat="1" x14ac:dyDescent="0.25">
      <c r="A27" s="59" t="s">
        <v>38</v>
      </c>
      <c r="B27" s="59" t="s">
        <v>14</v>
      </c>
      <c r="C27" s="59">
        <v>102</v>
      </c>
      <c r="D27" s="59">
        <v>17.77</v>
      </c>
      <c r="E27" s="54">
        <f t="shared" si="0"/>
        <v>18.590973999999999</v>
      </c>
      <c r="F27" s="54">
        <f t="shared" si="1"/>
        <v>1896.279348</v>
      </c>
      <c r="G27" s="54"/>
      <c r="H27" s="54"/>
    </row>
    <row r="28" spans="1:8" s="60" customFormat="1" x14ac:dyDescent="0.25">
      <c r="A28" s="59" t="s">
        <v>39</v>
      </c>
      <c r="B28" s="59" t="s">
        <v>14</v>
      </c>
      <c r="C28" s="59">
        <v>390</v>
      </c>
      <c r="D28" s="59">
        <v>2.94</v>
      </c>
      <c r="E28" s="54">
        <f t="shared" si="0"/>
        <v>3.075828</v>
      </c>
      <c r="F28" s="54">
        <f t="shared" si="1"/>
        <v>1199.5729200000001</v>
      </c>
      <c r="G28" s="54"/>
      <c r="H28" s="54"/>
    </row>
    <row r="29" spans="1:8" s="60" customFormat="1" x14ac:dyDescent="0.25">
      <c r="A29" s="59" t="s">
        <v>40</v>
      </c>
      <c r="B29" s="59" t="s">
        <v>14</v>
      </c>
      <c r="C29" s="59">
        <v>14</v>
      </c>
      <c r="D29" s="59">
        <v>9.57</v>
      </c>
      <c r="E29" s="54">
        <f t="shared" si="0"/>
        <v>10.012134</v>
      </c>
      <c r="F29" s="54">
        <f t="shared" si="1"/>
        <v>140.16987599999999</v>
      </c>
      <c r="G29" s="54"/>
      <c r="H29" s="54"/>
    </row>
    <row r="30" spans="1:8" s="60" customFormat="1" x14ac:dyDescent="0.25">
      <c r="A30" s="59" t="s">
        <v>41</v>
      </c>
      <c r="B30" s="59" t="s">
        <v>14</v>
      </c>
      <c r="C30" s="59">
        <v>14</v>
      </c>
      <c r="D30" s="59">
        <v>10.67</v>
      </c>
      <c r="E30" s="54">
        <f t="shared" si="0"/>
        <v>11.162953999999999</v>
      </c>
      <c r="F30" s="54">
        <f t="shared" si="1"/>
        <v>156.28135599999999</v>
      </c>
      <c r="G30" s="54"/>
      <c r="H30" s="54"/>
    </row>
    <row r="31" spans="1:8" s="60" customFormat="1" x14ac:dyDescent="0.25">
      <c r="A31" s="59" t="s">
        <v>42</v>
      </c>
      <c r="B31" s="59" t="s">
        <v>14</v>
      </c>
      <c r="C31" s="59">
        <v>70</v>
      </c>
      <c r="D31" s="59">
        <v>7.39</v>
      </c>
      <c r="E31" s="54">
        <f t="shared" si="0"/>
        <v>7.7314179999999997</v>
      </c>
      <c r="F31" s="54">
        <f t="shared" si="1"/>
        <v>541.19925999999998</v>
      </c>
      <c r="G31" s="54"/>
      <c r="H31" s="54"/>
    </row>
    <row r="32" spans="1:8" s="60" customFormat="1" x14ac:dyDescent="0.25">
      <c r="A32" s="59" t="s">
        <v>43</v>
      </c>
      <c r="B32" s="59" t="s">
        <v>14</v>
      </c>
      <c r="C32" s="59">
        <v>41</v>
      </c>
      <c r="D32" s="59">
        <v>2.73</v>
      </c>
      <c r="E32" s="54">
        <f t="shared" si="0"/>
        <v>2.8561260000000002</v>
      </c>
      <c r="F32" s="54">
        <f t="shared" si="1"/>
        <v>117.10116600000001</v>
      </c>
      <c r="G32" s="54"/>
      <c r="H32" s="54"/>
    </row>
    <row r="33" spans="1:8" s="60" customFormat="1" x14ac:dyDescent="0.25">
      <c r="A33" s="59" t="s">
        <v>44</v>
      </c>
      <c r="B33" s="59" t="s">
        <v>14</v>
      </c>
      <c r="C33" s="59">
        <v>4</v>
      </c>
      <c r="D33" s="59">
        <v>32</v>
      </c>
      <c r="E33" s="54">
        <f t="shared" si="0"/>
        <v>33.478400000000001</v>
      </c>
      <c r="F33" s="54">
        <f t="shared" si="1"/>
        <v>133.9136</v>
      </c>
      <c r="G33" s="54"/>
      <c r="H33" s="54"/>
    </row>
    <row r="34" spans="1:8" s="60" customFormat="1" x14ac:dyDescent="0.25">
      <c r="A34" s="59" t="s">
        <v>45</v>
      </c>
      <c r="B34" s="59" t="s">
        <v>14</v>
      </c>
      <c r="C34" s="59">
        <v>25</v>
      </c>
      <c r="D34" s="59">
        <v>5.79</v>
      </c>
      <c r="E34" s="54">
        <f t="shared" si="0"/>
        <v>6.0574979999999998</v>
      </c>
      <c r="F34" s="54">
        <f t="shared" si="1"/>
        <v>151.43744999999998</v>
      </c>
      <c r="G34" s="54"/>
      <c r="H34" s="54"/>
    </row>
    <row r="35" spans="1:8" s="60" customFormat="1" x14ac:dyDescent="0.25">
      <c r="A35" s="59" t="s">
        <v>46</v>
      </c>
      <c r="B35" s="59" t="s">
        <v>14</v>
      </c>
      <c r="C35" s="59">
        <v>28</v>
      </c>
      <c r="D35" s="59">
        <v>7.97</v>
      </c>
      <c r="E35" s="54">
        <f t="shared" si="0"/>
        <v>8.3382139999999989</v>
      </c>
      <c r="F35" s="54">
        <f t="shared" si="1"/>
        <v>233.46999199999996</v>
      </c>
      <c r="G35" s="54"/>
      <c r="H35" s="54"/>
    </row>
    <row r="36" spans="1:8" s="60" customFormat="1" x14ac:dyDescent="0.25">
      <c r="A36" s="59" t="s">
        <v>47</v>
      </c>
      <c r="B36" s="59" t="s">
        <v>14</v>
      </c>
      <c r="C36" s="59">
        <v>15</v>
      </c>
      <c r="D36" s="59">
        <v>4.12</v>
      </c>
      <c r="E36" s="54">
        <f t="shared" si="0"/>
        <v>4.3103439999999997</v>
      </c>
      <c r="F36" s="54">
        <f t="shared" si="1"/>
        <v>64.655159999999995</v>
      </c>
      <c r="G36" s="54"/>
      <c r="H36" s="54"/>
    </row>
    <row r="37" spans="1:8" s="60" customFormat="1" x14ac:dyDescent="0.25">
      <c r="A37" s="59" t="s">
        <v>48</v>
      </c>
      <c r="B37" s="59" t="s">
        <v>14</v>
      </c>
      <c r="C37" s="59">
        <v>8</v>
      </c>
      <c r="D37" s="59">
        <v>68.930000000000007</v>
      </c>
      <c r="E37" s="54">
        <f t="shared" si="0"/>
        <v>72.114566000000011</v>
      </c>
      <c r="F37" s="54">
        <f t="shared" si="1"/>
        <v>576.91652800000008</v>
      </c>
      <c r="G37" s="54"/>
      <c r="H37" s="54"/>
    </row>
    <row r="38" spans="1:8" s="60" customFormat="1" x14ac:dyDescent="0.25">
      <c r="A38" s="59" t="s">
        <v>49</v>
      </c>
      <c r="B38" s="59" t="s">
        <v>14</v>
      </c>
      <c r="C38" s="59">
        <v>2</v>
      </c>
      <c r="D38" s="59">
        <v>58.61</v>
      </c>
      <c r="E38" s="54">
        <f t="shared" si="0"/>
        <v>61.317782000000001</v>
      </c>
      <c r="F38" s="54">
        <f t="shared" si="1"/>
        <v>122.635564</v>
      </c>
      <c r="G38" s="54"/>
      <c r="H38" s="54"/>
    </row>
    <row r="39" spans="1:8" s="60" customFormat="1" x14ac:dyDescent="0.25">
      <c r="A39" s="59" t="s">
        <v>50</v>
      </c>
      <c r="B39" s="59" t="s">
        <v>14</v>
      </c>
      <c r="C39" s="59">
        <v>320</v>
      </c>
      <c r="D39" s="59">
        <v>4.47</v>
      </c>
      <c r="E39" s="54">
        <f t="shared" si="0"/>
        <v>4.6765140000000001</v>
      </c>
      <c r="F39" s="54">
        <f t="shared" si="1"/>
        <v>1496.4844800000001</v>
      </c>
      <c r="G39" s="54"/>
      <c r="H39" s="54"/>
    </row>
    <row r="40" spans="1:8" s="60" customFormat="1" x14ac:dyDescent="0.25">
      <c r="A40" s="59" t="s">
        <v>51</v>
      </c>
      <c r="B40" s="59" t="s">
        <v>14</v>
      </c>
      <c r="C40" s="59">
        <v>40</v>
      </c>
      <c r="D40" s="59">
        <v>16.37</v>
      </c>
      <c r="E40" s="54">
        <f t="shared" si="0"/>
        <v>17.126294000000001</v>
      </c>
      <c r="F40" s="54">
        <f t="shared" si="1"/>
        <v>685.05176000000006</v>
      </c>
      <c r="G40" s="54"/>
      <c r="H40" s="54"/>
    </row>
    <row r="41" spans="1:8" s="60" customFormat="1" x14ac:dyDescent="0.25">
      <c r="A41" s="59" t="s">
        <v>52</v>
      </c>
      <c r="B41" s="59" t="s">
        <v>14</v>
      </c>
      <c r="C41" s="59">
        <v>8</v>
      </c>
      <c r="D41" s="59">
        <v>6.14</v>
      </c>
      <c r="E41" s="54">
        <f t="shared" si="0"/>
        <v>6.4236679999999993</v>
      </c>
      <c r="F41" s="54">
        <f t="shared" si="1"/>
        <v>51.389343999999994</v>
      </c>
      <c r="G41" s="54"/>
      <c r="H41" s="54"/>
    </row>
    <row r="42" spans="1:8" s="60" customFormat="1" x14ac:dyDescent="0.25">
      <c r="A42" s="59" t="s">
        <v>53</v>
      </c>
      <c r="B42" s="59" t="s">
        <v>14</v>
      </c>
      <c r="C42" s="59">
        <v>10</v>
      </c>
      <c r="D42" s="59">
        <v>17.97</v>
      </c>
      <c r="E42" s="54">
        <f t="shared" si="0"/>
        <v>18.800214</v>
      </c>
      <c r="F42" s="54">
        <f t="shared" si="1"/>
        <v>188.00214</v>
      </c>
      <c r="G42" s="54"/>
      <c r="H42" s="54"/>
    </row>
    <row r="43" spans="1:8" s="60" customFormat="1" x14ac:dyDescent="0.25">
      <c r="A43" s="59" t="s">
        <v>54</v>
      </c>
      <c r="B43" s="59" t="s">
        <v>14</v>
      </c>
      <c r="C43" s="59">
        <v>60</v>
      </c>
      <c r="D43" s="59">
        <v>6.36</v>
      </c>
      <c r="E43" s="54">
        <f t="shared" si="0"/>
        <v>6.6538320000000004</v>
      </c>
      <c r="F43" s="54">
        <f t="shared" si="1"/>
        <v>399.22992000000005</v>
      </c>
      <c r="G43" s="54"/>
      <c r="H43" s="54"/>
    </row>
    <row r="44" spans="1:8" s="60" customFormat="1" x14ac:dyDescent="0.25">
      <c r="A44" s="59" t="s">
        <v>55</v>
      </c>
      <c r="B44" s="59" t="s">
        <v>14</v>
      </c>
      <c r="C44" s="59">
        <v>4</v>
      </c>
      <c r="D44" s="59">
        <v>63.59</v>
      </c>
      <c r="E44" s="54">
        <f t="shared" si="0"/>
        <v>66.527858000000009</v>
      </c>
      <c r="F44" s="54">
        <f t="shared" si="1"/>
        <v>266.11143200000004</v>
      </c>
      <c r="G44" s="54"/>
      <c r="H44" s="54"/>
    </row>
    <row r="45" spans="1:8" s="60" customFormat="1" x14ac:dyDescent="0.25">
      <c r="A45" s="59" t="s">
        <v>56</v>
      </c>
      <c r="B45" s="59" t="s">
        <v>14</v>
      </c>
      <c r="C45" s="59">
        <v>22</v>
      </c>
      <c r="D45" s="59">
        <v>9.64</v>
      </c>
      <c r="E45" s="54">
        <f t="shared" si="0"/>
        <v>10.085368000000001</v>
      </c>
      <c r="F45" s="54">
        <f t="shared" si="1"/>
        <v>221.87809600000003</v>
      </c>
      <c r="G45" s="54"/>
      <c r="H45" s="54"/>
    </row>
    <row r="46" spans="1:8" s="60" customFormat="1" x14ac:dyDescent="0.25">
      <c r="A46" s="59" t="s">
        <v>57</v>
      </c>
      <c r="B46" s="59" t="s">
        <v>14</v>
      </c>
      <c r="C46" s="59">
        <v>22</v>
      </c>
      <c r="D46" s="59">
        <v>9.6300000000000008</v>
      </c>
      <c r="E46" s="54">
        <f t="shared" si="0"/>
        <v>10.074906</v>
      </c>
      <c r="F46" s="54">
        <f t="shared" si="1"/>
        <v>221.647932</v>
      </c>
      <c r="G46" s="54"/>
      <c r="H46" s="54"/>
    </row>
    <row r="47" spans="1:8" s="60" customFormat="1" x14ac:dyDescent="0.25">
      <c r="A47" s="59" t="s">
        <v>58</v>
      </c>
      <c r="B47" s="59" t="s">
        <v>14</v>
      </c>
      <c r="C47" s="59">
        <v>8</v>
      </c>
      <c r="D47" s="59">
        <v>129.76</v>
      </c>
      <c r="E47" s="54">
        <f t="shared" si="0"/>
        <v>135.75491199999999</v>
      </c>
      <c r="F47" s="54">
        <f t="shared" si="1"/>
        <v>1086.0392959999999</v>
      </c>
      <c r="G47" s="54"/>
      <c r="H47" s="54"/>
    </row>
    <row r="48" spans="1:8" s="60" customFormat="1" x14ac:dyDescent="0.25">
      <c r="A48" s="59" t="s">
        <v>59</v>
      </c>
      <c r="B48" s="59" t="s">
        <v>14</v>
      </c>
      <c r="C48" s="59">
        <v>8</v>
      </c>
      <c r="D48" s="59">
        <v>13.29</v>
      </c>
      <c r="E48" s="54">
        <f t="shared" si="0"/>
        <v>13.903998</v>
      </c>
      <c r="F48" s="54">
        <f t="shared" si="1"/>
        <v>111.231984</v>
      </c>
      <c r="G48" s="54"/>
      <c r="H48" s="54"/>
    </row>
    <row r="49" spans="1:8" s="60" customFormat="1" x14ac:dyDescent="0.25">
      <c r="A49" s="59" t="s">
        <v>60</v>
      </c>
      <c r="B49" s="59" t="s">
        <v>14</v>
      </c>
      <c r="C49" s="59">
        <v>20</v>
      </c>
      <c r="D49" s="59">
        <v>9.77</v>
      </c>
      <c r="E49" s="54">
        <f t="shared" si="0"/>
        <v>10.221373999999999</v>
      </c>
      <c r="F49" s="54">
        <f t="shared" si="1"/>
        <v>204.42747999999997</v>
      </c>
      <c r="G49" s="54"/>
      <c r="H49" s="54"/>
    </row>
    <row r="50" spans="1:8" s="60" customFormat="1" x14ac:dyDescent="0.25">
      <c r="A50" s="59" t="s">
        <v>61</v>
      </c>
      <c r="B50" s="59" t="s">
        <v>14</v>
      </c>
      <c r="C50" s="59">
        <v>30</v>
      </c>
      <c r="D50" s="59">
        <v>7.47</v>
      </c>
      <c r="E50" s="54">
        <f t="shared" si="0"/>
        <v>7.8151139999999995</v>
      </c>
      <c r="F50" s="54">
        <f t="shared" si="1"/>
        <v>234.45341999999999</v>
      </c>
      <c r="G50" s="54"/>
      <c r="H50" s="54"/>
    </row>
    <row r="51" spans="1:8" s="60" customFormat="1" x14ac:dyDescent="0.25">
      <c r="A51" s="59" t="s">
        <v>62</v>
      </c>
      <c r="B51" s="59" t="s">
        <v>14</v>
      </c>
      <c r="C51" s="59">
        <v>15</v>
      </c>
      <c r="D51" s="59">
        <v>10.029999999999999</v>
      </c>
      <c r="E51" s="54">
        <f t="shared" si="0"/>
        <v>10.493385999999999</v>
      </c>
      <c r="F51" s="54">
        <f t="shared" si="1"/>
        <v>157.40079</v>
      </c>
      <c r="G51" s="54"/>
      <c r="H51" s="54"/>
    </row>
    <row r="52" spans="1:8" s="60" customFormat="1" x14ac:dyDescent="0.25">
      <c r="A52" s="59" t="s">
        <v>63</v>
      </c>
      <c r="B52" s="59" t="s">
        <v>14</v>
      </c>
      <c r="C52" s="59">
        <v>20</v>
      </c>
      <c r="D52" s="59">
        <v>8.7899999999999991</v>
      </c>
      <c r="E52" s="54">
        <f t="shared" si="0"/>
        <v>9.1960979999999992</v>
      </c>
      <c r="F52" s="54">
        <f t="shared" si="1"/>
        <v>183.92195999999998</v>
      </c>
      <c r="G52" s="54"/>
      <c r="H52" s="54"/>
    </row>
    <row r="53" spans="1:8" s="60" customFormat="1" x14ac:dyDescent="0.25">
      <c r="A53" s="59" t="s">
        <v>64</v>
      </c>
      <c r="B53" s="59" t="s">
        <v>14</v>
      </c>
      <c r="C53" s="59">
        <v>20</v>
      </c>
      <c r="D53" s="59">
        <v>8.73</v>
      </c>
      <c r="E53" s="54">
        <f t="shared" si="0"/>
        <v>9.1333260000000003</v>
      </c>
      <c r="F53" s="54">
        <f t="shared" si="1"/>
        <v>182.66651999999999</v>
      </c>
      <c r="G53" s="54"/>
      <c r="H53" s="54"/>
    </row>
    <row r="54" spans="1:8" s="60" customFormat="1" x14ac:dyDescent="0.25">
      <c r="A54" s="59" t="s">
        <v>65</v>
      </c>
      <c r="B54" s="59" t="s">
        <v>14</v>
      </c>
      <c r="C54" s="59">
        <v>550</v>
      </c>
      <c r="D54" s="59">
        <v>9.39</v>
      </c>
      <c r="E54" s="54">
        <f t="shared" si="0"/>
        <v>9.823818000000001</v>
      </c>
      <c r="F54" s="54">
        <f t="shared" si="1"/>
        <v>5403.0999000000002</v>
      </c>
      <c r="G54" s="54"/>
      <c r="H54" s="54"/>
    </row>
    <row r="55" spans="1:8" s="60" customFormat="1" x14ac:dyDescent="0.25">
      <c r="A55" s="59" t="s">
        <v>66</v>
      </c>
      <c r="B55" s="59" t="s">
        <v>14</v>
      </c>
      <c r="C55" s="59">
        <v>624</v>
      </c>
      <c r="D55" s="59">
        <v>18.37</v>
      </c>
      <c r="E55" s="54">
        <f t="shared" si="0"/>
        <v>19.218693999999999</v>
      </c>
      <c r="F55" s="54">
        <f t="shared" si="1"/>
        <v>11992.465055999999</v>
      </c>
      <c r="G55" s="54"/>
      <c r="H55" s="54"/>
    </row>
    <row r="56" spans="1:8" s="60" customFormat="1" x14ac:dyDescent="0.25">
      <c r="A56" s="59" t="s">
        <v>67</v>
      </c>
      <c r="B56" s="59" t="s">
        <v>14</v>
      </c>
      <c r="C56" s="59">
        <v>220</v>
      </c>
      <c r="D56" s="59">
        <v>5.23</v>
      </c>
      <c r="E56" s="54">
        <f t="shared" si="0"/>
        <v>5.4716260000000005</v>
      </c>
      <c r="F56" s="54">
        <f t="shared" si="1"/>
        <v>1203.7577200000001</v>
      </c>
      <c r="G56" s="54"/>
      <c r="H56" s="54"/>
    </row>
    <row r="57" spans="1:8" s="60" customFormat="1" x14ac:dyDescent="0.25">
      <c r="A57" s="59" t="s">
        <v>68</v>
      </c>
      <c r="B57" s="59" t="s">
        <v>14</v>
      </c>
      <c r="C57" s="59">
        <v>8</v>
      </c>
      <c r="D57" s="59">
        <v>4.34</v>
      </c>
      <c r="E57" s="54">
        <f t="shared" si="0"/>
        <v>4.540508</v>
      </c>
      <c r="F57" s="54">
        <f t="shared" si="1"/>
        <v>36.324064</v>
      </c>
      <c r="G57" s="54"/>
      <c r="H57" s="54"/>
    </row>
    <row r="58" spans="1:8" s="60" customFormat="1" x14ac:dyDescent="0.25">
      <c r="A58" s="59" t="s">
        <v>69</v>
      </c>
      <c r="B58" s="59" t="s">
        <v>14</v>
      </c>
      <c r="C58" s="59">
        <v>78</v>
      </c>
      <c r="D58" s="59">
        <v>16.13</v>
      </c>
      <c r="E58" s="54">
        <f t="shared" si="0"/>
        <v>16.875205999999999</v>
      </c>
      <c r="F58" s="54">
        <f t="shared" si="1"/>
        <v>1316.2660679999999</v>
      </c>
      <c r="G58" s="54"/>
      <c r="H58" s="54"/>
    </row>
    <row r="59" spans="1:8" s="60" customFormat="1" x14ac:dyDescent="0.25">
      <c r="A59" s="59" t="s">
        <v>70</v>
      </c>
      <c r="B59" s="59" t="s">
        <v>14</v>
      </c>
      <c r="C59" s="59">
        <v>160</v>
      </c>
      <c r="D59" s="59">
        <v>12.5</v>
      </c>
      <c r="E59" s="54">
        <f t="shared" si="0"/>
        <v>13.077500000000001</v>
      </c>
      <c r="F59" s="54">
        <f t="shared" si="1"/>
        <v>2092.4</v>
      </c>
      <c r="G59" s="54"/>
      <c r="H59" s="54"/>
    </row>
    <row r="60" spans="1:8" s="60" customFormat="1" x14ac:dyDescent="0.25">
      <c r="A60" s="59" t="s">
        <v>71</v>
      </c>
      <c r="B60" s="59" t="s">
        <v>14</v>
      </c>
      <c r="C60" s="59">
        <v>5</v>
      </c>
      <c r="D60" s="59">
        <v>15.07</v>
      </c>
      <c r="E60" s="54">
        <f t="shared" si="0"/>
        <v>15.766234000000001</v>
      </c>
      <c r="F60" s="54">
        <f t="shared" si="1"/>
        <v>78.83117</v>
      </c>
      <c r="G60" s="54"/>
      <c r="H60" s="54"/>
    </row>
    <row r="61" spans="1:8" s="60" customFormat="1" x14ac:dyDescent="0.25">
      <c r="A61" s="59" t="s">
        <v>72</v>
      </c>
      <c r="B61" s="59" t="s">
        <v>14</v>
      </c>
      <c r="C61" s="59">
        <v>4</v>
      </c>
      <c r="D61" s="59">
        <v>9.3699999999999992</v>
      </c>
      <c r="E61" s="54">
        <f t="shared" si="0"/>
        <v>9.8028939999999984</v>
      </c>
      <c r="F61" s="54">
        <f t="shared" si="1"/>
        <v>39.211575999999994</v>
      </c>
      <c r="G61" s="54"/>
      <c r="H61" s="54"/>
    </row>
    <row r="62" spans="1:8" s="60" customFormat="1" x14ac:dyDescent="0.25">
      <c r="A62" s="59" t="s">
        <v>73</v>
      </c>
      <c r="B62" s="59" t="s">
        <v>14</v>
      </c>
      <c r="C62" s="59">
        <v>8</v>
      </c>
      <c r="D62" s="59">
        <v>21.27</v>
      </c>
      <c r="E62" s="54">
        <f t="shared" si="0"/>
        <v>22.252673999999999</v>
      </c>
      <c r="F62" s="54">
        <f t="shared" si="1"/>
        <v>178.02139199999999</v>
      </c>
      <c r="G62" s="54"/>
      <c r="H62" s="54"/>
    </row>
    <row r="63" spans="1:8" s="60" customFormat="1" x14ac:dyDescent="0.25">
      <c r="A63" s="59" t="s">
        <v>74</v>
      </c>
      <c r="B63" s="59" t="s">
        <v>14</v>
      </c>
      <c r="C63" s="59">
        <v>8</v>
      </c>
      <c r="D63" s="59">
        <v>13.98</v>
      </c>
      <c r="E63" s="54">
        <f t="shared" si="0"/>
        <v>14.625876</v>
      </c>
      <c r="F63" s="54">
        <f t="shared" si="1"/>
        <v>117.007008</v>
      </c>
      <c r="G63" s="54"/>
      <c r="H63" s="54"/>
    </row>
    <row r="64" spans="1:8" s="60" customFormat="1" x14ac:dyDescent="0.25">
      <c r="A64" s="59" t="s">
        <v>75</v>
      </c>
      <c r="B64" s="59" t="s">
        <v>14</v>
      </c>
      <c r="C64" s="59">
        <v>24</v>
      </c>
      <c r="D64" s="59">
        <v>15.32</v>
      </c>
      <c r="E64" s="54">
        <f t="shared" si="0"/>
        <v>16.027784</v>
      </c>
      <c r="F64" s="54">
        <f t="shared" si="1"/>
        <v>384.66681600000004</v>
      </c>
      <c r="G64" s="54"/>
      <c r="H64" s="54"/>
    </row>
    <row r="65" spans="1:8" s="60" customFormat="1" x14ac:dyDescent="0.25">
      <c r="A65" s="59" t="s">
        <v>76</v>
      </c>
      <c r="B65" s="59" t="s">
        <v>14</v>
      </c>
      <c r="C65" s="59">
        <v>80</v>
      </c>
      <c r="D65" s="59">
        <v>14.13</v>
      </c>
      <c r="E65" s="54">
        <f t="shared" si="0"/>
        <v>14.782806000000001</v>
      </c>
      <c r="F65" s="54">
        <f t="shared" si="1"/>
        <v>1182.6244799999999</v>
      </c>
      <c r="G65" s="54"/>
      <c r="H65" s="54"/>
    </row>
    <row r="66" spans="1:8" s="60" customFormat="1" x14ac:dyDescent="0.25">
      <c r="A66" s="59" t="s">
        <v>77</v>
      </c>
      <c r="B66" s="59" t="s">
        <v>14</v>
      </c>
      <c r="C66" s="59">
        <v>80</v>
      </c>
      <c r="D66" s="59">
        <v>12.33</v>
      </c>
      <c r="E66" s="54">
        <f t="shared" si="0"/>
        <v>12.899646000000001</v>
      </c>
      <c r="F66" s="54">
        <f t="shared" si="1"/>
        <v>1031.9716800000001</v>
      </c>
      <c r="G66" s="54"/>
      <c r="H66" s="54"/>
    </row>
    <row r="67" spans="1:8" s="60" customFormat="1" x14ac:dyDescent="0.25">
      <c r="A67" s="59" t="s">
        <v>78</v>
      </c>
      <c r="B67" s="59" t="s">
        <v>14</v>
      </c>
      <c r="C67" s="59">
        <v>170</v>
      </c>
      <c r="D67" s="59">
        <v>12.49</v>
      </c>
      <c r="E67" s="54">
        <f t="shared" si="0"/>
        <v>13.067038</v>
      </c>
      <c r="F67" s="54">
        <f t="shared" si="1"/>
        <v>2221.3964599999999</v>
      </c>
      <c r="G67" s="54"/>
      <c r="H67" s="54"/>
    </row>
    <row r="68" spans="1:8" s="60" customFormat="1" x14ac:dyDescent="0.25">
      <c r="A68" s="59" t="s">
        <v>79</v>
      </c>
      <c r="B68" s="59" t="s">
        <v>14</v>
      </c>
      <c r="C68" s="59">
        <v>160</v>
      </c>
      <c r="D68" s="59">
        <v>13.29</v>
      </c>
      <c r="E68" s="54">
        <f t="shared" si="0"/>
        <v>13.903998</v>
      </c>
      <c r="F68" s="54">
        <f t="shared" si="1"/>
        <v>2224.6396799999998</v>
      </c>
      <c r="G68" s="54"/>
      <c r="H68" s="54"/>
    </row>
    <row r="69" spans="1:8" s="60" customFormat="1" x14ac:dyDescent="0.25">
      <c r="A69" s="59" t="s">
        <v>80</v>
      </c>
      <c r="B69" s="59" t="s">
        <v>14</v>
      </c>
      <c r="C69" s="59">
        <v>170</v>
      </c>
      <c r="D69" s="59">
        <v>12.49</v>
      </c>
      <c r="E69" s="54">
        <f t="shared" si="0"/>
        <v>13.067038</v>
      </c>
      <c r="F69" s="54">
        <f t="shared" si="1"/>
        <v>2221.3964599999999</v>
      </c>
      <c r="G69" s="54"/>
      <c r="H69" s="54"/>
    </row>
    <row r="70" spans="1:8" s="60" customFormat="1" x14ac:dyDescent="0.25">
      <c r="A70" s="59" t="s">
        <v>81</v>
      </c>
      <c r="B70" s="59" t="s">
        <v>14</v>
      </c>
      <c r="C70" s="59">
        <v>6</v>
      </c>
      <c r="D70" s="59">
        <v>36.21</v>
      </c>
      <c r="E70" s="54">
        <f t="shared" ref="E70:E133" si="2">D70*4.62%+D70</f>
        <v>37.882902000000001</v>
      </c>
      <c r="F70" s="54">
        <f t="shared" ref="F70:F133" si="3">C70*E70</f>
        <v>227.29741200000001</v>
      </c>
      <c r="G70" s="54"/>
      <c r="H70" s="54"/>
    </row>
    <row r="71" spans="1:8" s="60" customFormat="1" x14ac:dyDescent="0.25">
      <c r="A71" s="59" t="s">
        <v>82</v>
      </c>
      <c r="B71" s="59" t="s">
        <v>14</v>
      </c>
      <c r="C71" s="59">
        <v>8</v>
      </c>
      <c r="D71" s="59">
        <v>41.48</v>
      </c>
      <c r="E71" s="54">
        <f t="shared" si="2"/>
        <v>43.396375999999997</v>
      </c>
      <c r="F71" s="54">
        <f t="shared" si="3"/>
        <v>347.17100799999997</v>
      </c>
      <c r="G71" s="54"/>
      <c r="H71" s="54"/>
    </row>
    <row r="72" spans="1:8" s="60" customFormat="1" x14ac:dyDescent="0.25">
      <c r="A72" s="59" t="s">
        <v>83</v>
      </c>
      <c r="B72" s="59" t="s">
        <v>14</v>
      </c>
      <c r="C72" s="59">
        <v>12</v>
      </c>
      <c r="D72" s="59">
        <v>34.340000000000003</v>
      </c>
      <c r="E72" s="54">
        <f t="shared" si="2"/>
        <v>35.926508000000005</v>
      </c>
      <c r="F72" s="54">
        <f t="shared" si="3"/>
        <v>431.11809600000004</v>
      </c>
      <c r="G72" s="54"/>
      <c r="H72" s="54"/>
    </row>
    <row r="73" spans="1:8" s="60" customFormat="1" x14ac:dyDescent="0.25">
      <c r="A73" s="59" t="s">
        <v>84</v>
      </c>
      <c r="B73" s="59" t="s">
        <v>14</v>
      </c>
      <c r="C73" s="59">
        <v>16</v>
      </c>
      <c r="D73" s="59">
        <v>18.829999999999998</v>
      </c>
      <c r="E73" s="54">
        <f t="shared" si="2"/>
        <v>19.699945999999997</v>
      </c>
      <c r="F73" s="54">
        <f t="shared" si="3"/>
        <v>315.19913599999995</v>
      </c>
      <c r="G73" s="54"/>
      <c r="H73" s="54"/>
    </row>
    <row r="74" spans="1:8" s="60" customFormat="1" x14ac:dyDescent="0.25">
      <c r="A74" s="59" t="s">
        <v>85</v>
      </c>
      <c r="B74" s="59" t="s">
        <v>14</v>
      </c>
      <c r="C74" s="59">
        <v>24</v>
      </c>
      <c r="D74" s="59">
        <v>32.590000000000003</v>
      </c>
      <c r="E74" s="54">
        <f t="shared" si="2"/>
        <v>34.095658</v>
      </c>
      <c r="F74" s="54">
        <f t="shared" si="3"/>
        <v>818.29579200000001</v>
      </c>
      <c r="G74" s="54"/>
      <c r="H74" s="54"/>
    </row>
    <row r="75" spans="1:8" s="60" customFormat="1" x14ac:dyDescent="0.25">
      <c r="A75" s="59" t="s">
        <v>86</v>
      </c>
      <c r="B75" s="59" t="s">
        <v>14</v>
      </c>
      <c r="C75" s="59">
        <v>8</v>
      </c>
      <c r="D75" s="59">
        <v>14.97</v>
      </c>
      <c r="E75" s="54">
        <f t="shared" si="2"/>
        <v>15.661614</v>
      </c>
      <c r="F75" s="54">
        <f t="shared" si="3"/>
        <v>125.292912</v>
      </c>
      <c r="G75" s="54"/>
      <c r="H75" s="54"/>
    </row>
    <row r="76" spans="1:8" s="60" customFormat="1" x14ac:dyDescent="0.25">
      <c r="A76" s="59" t="s">
        <v>87</v>
      </c>
      <c r="B76" s="59" t="s">
        <v>14</v>
      </c>
      <c r="C76" s="59">
        <v>7</v>
      </c>
      <c r="D76" s="59">
        <v>25.44</v>
      </c>
      <c r="E76" s="54">
        <f t="shared" si="2"/>
        <v>26.615328000000002</v>
      </c>
      <c r="F76" s="54">
        <f t="shared" si="3"/>
        <v>186.30729600000001</v>
      </c>
      <c r="G76" s="54"/>
      <c r="H76" s="54"/>
    </row>
    <row r="77" spans="1:8" s="60" customFormat="1" x14ac:dyDescent="0.25">
      <c r="A77" s="59" t="s">
        <v>88</v>
      </c>
      <c r="B77" s="59" t="s">
        <v>14</v>
      </c>
      <c r="C77" s="59">
        <v>2000</v>
      </c>
      <c r="D77" s="59">
        <v>4.6399999999999997</v>
      </c>
      <c r="E77" s="54">
        <f t="shared" si="2"/>
        <v>4.854368</v>
      </c>
      <c r="F77" s="54">
        <f t="shared" si="3"/>
        <v>9708.7360000000008</v>
      </c>
      <c r="G77" s="54"/>
      <c r="H77" s="54"/>
    </row>
    <row r="78" spans="1:8" s="60" customFormat="1" x14ac:dyDescent="0.25">
      <c r="A78" s="59" t="s">
        <v>89</v>
      </c>
      <c r="B78" s="59" t="s">
        <v>14</v>
      </c>
      <c r="C78" s="59">
        <v>9</v>
      </c>
      <c r="D78" s="59">
        <v>5.99</v>
      </c>
      <c r="E78" s="54">
        <f t="shared" si="2"/>
        <v>6.2667380000000001</v>
      </c>
      <c r="F78" s="54">
        <f t="shared" si="3"/>
        <v>56.400642000000005</v>
      </c>
      <c r="G78" s="54"/>
      <c r="H78" s="54"/>
    </row>
    <row r="79" spans="1:8" s="60" customFormat="1" x14ac:dyDescent="0.25">
      <c r="A79" s="59" t="s">
        <v>90</v>
      </c>
      <c r="B79" s="59" t="s">
        <v>14</v>
      </c>
      <c r="C79" s="59">
        <v>6</v>
      </c>
      <c r="D79" s="59">
        <v>48</v>
      </c>
      <c r="E79" s="54">
        <f t="shared" si="2"/>
        <v>50.217599999999997</v>
      </c>
      <c r="F79" s="54">
        <f t="shared" si="3"/>
        <v>301.30559999999997</v>
      </c>
      <c r="G79" s="54"/>
      <c r="H79" s="54"/>
    </row>
    <row r="80" spans="1:8" s="60" customFormat="1" x14ac:dyDescent="0.25">
      <c r="A80" s="59" t="s">
        <v>91</v>
      </c>
      <c r="B80" s="59" t="s">
        <v>14</v>
      </c>
      <c r="C80" s="59">
        <v>6</v>
      </c>
      <c r="D80" s="59">
        <v>3.64</v>
      </c>
      <c r="E80" s="54">
        <f t="shared" si="2"/>
        <v>3.8081680000000002</v>
      </c>
      <c r="F80" s="54">
        <f t="shared" si="3"/>
        <v>22.849008000000001</v>
      </c>
      <c r="G80" s="54"/>
      <c r="H80" s="54"/>
    </row>
    <row r="81" spans="1:8" s="60" customFormat="1" x14ac:dyDescent="0.25">
      <c r="A81" s="59" t="s">
        <v>92</v>
      </c>
      <c r="B81" s="59" t="s">
        <v>14</v>
      </c>
      <c r="C81" s="59">
        <v>8</v>
      </c>
      <c r="D81" s="59">
        <v>0.8</v>
      </c>
      <c r="E81" s="54">
        <f t="shared" si="2"/>
        <v>0.83696000000000004</v>
      </c>
      <c r="F81" s="54">
        <f t="shared" si="3"/>
        <v>6.6956800000000003</v>
      </c>
      <c r="G81" s="54"/>
      <c r="H81" s="54"/>
    </row>
    <row r="82" spans="1:8" s="60" customFormat="1" x14ac:dyDescent="0.25">
      <c r="A82" s="59" t="s">
        <v>93</v>
      </c>
      <c r="B82" s="59" t="s">
        <v>14</v>
      </c>
      <c r="C82" s="59">
        <v>45</v>
      </c>
      <c r="D82" s="59">
        <v>5.0199999999999996</v>
      </c>
      <c r="E82" s="54">
        <f t="shared" si="2"/>
        <v>5.2519239999999998</v>
      </c>
      <c r="F82" s="54">
        <f t="shared" si="3"/>
        <v>236.33658</v>
      </c>
      <c r="G82" s="54"/>
      <c r="H82" s="54"/>
    </row>
    <row r="83" spans="1:8" s="60" customFormat="1" x14ac:dyDescent="0.25">
      <c r="A83" s="59" t="s">
        <v>94</v>
      </c>
      <c r="B83" s="59" t="s">
        <v>14</v>
      </c>
      <c r="C83" s="59">
        <v>55</v>
      </c>
      <c r="D83" s="59">
        <v>3.43</v>
      </c>
      <c r="E83" s="54">
        <f t="shared" si="2"/>
        <v>3.5884660000000004</v>
      </c>
      <c r="F83" s="54">
        <f t="shared" si="3"/>
        <v>197.36563000000001</v>
      </c>
      <c r="G83" s="54"/>
      <c r="H83" s="54"/>
    </row>
    <row r="84" spans="1:8" s="60" customFormat="1" x14ac:dyDescent="0.25">
      <c r="A84" s="59" t="s">
        <v>95</v>
      </c>
      <c r="B84" s="59" t="s">
        <v>14</v>
      </c>
      <c r="C84" s="59">
        <v>15</v>
      </c>
      <c r="D84" s="59">
        <v>0.15</v>
      </c>
      <c r="E84" s="54">
        <f t="shared" si="2"/>
        <v>0.15692999999999999</v>
      </c>
      <c r="F84" s="54">
        <f t="shared" si="3"/>
        <v>2.3539499999999998</v>
      </c>
      <c r="G84" s="54"/>
      <c r="H84" s="54"/>
    </row>
    <row r="85" spans="1:8" s="60" customFormat="1" x14ac:dyDescent="0.25">
      <c r="A85" s="59" t="s">
        <v>96</v>
      </c>
      <c r="B85" s="59" t="s">
        <v>14</v>
      </c>
      <c r="C85" s="59">
        <v>15</v>
      </c>
      <c r="D85" s="59">
        <v>0.91</v>
      </c>
      <c r="E85" s="54">
        <f t="shared" si="2"/>
        <v>0.95204200000000005</v>
      </c>
      <c r="F85" s="54">
        <f t="shared" si="3"/>
        <v>14.28063</v>
      </c>
      <c r="G85" s="54"/>
      <c r="H85" s="54"/>
    </row>
    <row r="86" spans="1:8" s="60" customFormat="1" x14ac:dyDescent="0.25">
      <c r="A86" s="59" t="s">
        <v>97</v>
      </c>
      <c r="B86" s="59" t="s">
        <v>14</v>
      </c>
      <c r="C86" s="59">
        <v>5</v>
      </c>
      <c r="D86" s="59">
        <v>5.4</v>
      </c>
      <c r="E86" s="54">
        <f t="shared" si="2"/>
        <v>5.6494800000000005</v>
      </c>
      <c r="F86" s="54">
        <f t="shared" si="3"/>
        <v>28.247400000000003</v>
      </c>
      <c r="G86" s="54"/>
      <c r="H86" s="54"/>
    </row>
    <row r="87" spans="1:8" s="60" customFormat="1" x14ac:dyDescent="0.25">
      <c r="A87" s="59" t="s">
        <v>98</v>
      </c>
      <c r="B87" s="59" t="s">
        <v>14</v>
      </c>
      <c r="C87" s="59">
        <v>11</v>
      </c>
      <c r="D87" s="59">
        <v>13</v>
      </c>
      <c r="E87" s="54">
        <f t="shared" si="2"/>
        <v>13.6006</v>
      </c>
      <c r="F87" s="54">
        <f t="shared" si="3"/>
        <v>149.60660000000001</v>
      </c>
      <c r="G87" s="54"/>
      <c r="H87" s="54"/>
    </row>
    <row r="88" spans="1:8" s="60" customFormat="1" x14ac:dyDescent="0.25">
      <c r="A88" s="59" t="s">
        <v>99</v>
      </c>
      <c r="B88" s="59" t="s">
        <v>14</v>
      </c>
      <c r="C88" s="59">
        <v>5</v>
      </c>
      <c r="D88" s="59">
        <v>14.25</v>
      </c>
      <c r="E88" s="54">
        <f t="shared" si="2"/>
        <v>14.90835</v>
      </c>
      <c r="F88" s="54">
        <f t="shared" si="3"/>
        <v>74.541750000000008</v>
      </c>
      <c r="G88" s="54"/>
      <c r="H88" s="54"/>
    </row>
    <row r="89" spans="1:8" s="60" customFormat="1" x14ac:dyDescent="0.25">
      <c r="A89" s="59" t="s">
        <v>100</v>
      </c>
      <c r="B89" s="59" t="s">
        <v>14</v>
      </c>
      <c r="C89" s="59">
        <v>75</v>
      </c>
      <c r="D89" s="59">
        <v>0.66</v>
      </c>
      <c r="E89" s="54">
        <f t="shared" si="2"/>
        <v>0.69049199999999999</v>
      </c>
      <c r="F89" s="54">
        <f t="shared" si="3"/>
        <v>51.786900000000003</v>
      </c>
      <c r="G89" s="54"/>
      <c r="H89" s="54"/>
    </row>
    <row r="90" spans="1:8" s="60" customFormat="1" x14ac:dyDescent="0.25">
      <c r="A90" s="59" t="s">
        <v>101</v>
      </c>
      <c r="B90" s="59" t="s">
        <v>14</v>
      </c>
      <c r="C90" s="59">
        <v>260</v>
      </c>
      <c r="D90" s="59">
        <v>0.61</v>
      </c>
      <c r="E90" s="54">
        <f t="shared" si="2"/>
        <v>0.63818200000000003</v>
      </c>
      <c r="F90" s="54">
        <f t="shared" si="3"/>
        <v>165.92732000000001</v>
      </c>
      <c r="G90" s="54"/>
      <c r="H90" s="54"/>
    </row>
    <row r="91" spans="1:8" s="60" customFormat="1" x14ac:dyDescent="0.25">
      <c r="A91" s="59" t="s">
        <v>102</v>
      </c>
      <c r="B91" s="59" t="s">
        <v>14</v>
      </c>
      <c r="C91" s="59">
        <v>15</v>
      </c>
      <c r="D91" s="59">
        <v>0.86</v>
      </c>
      <c r="E91" s="54">
        <f t="shared" si="2"/>
        <v>0.89973199999999998</v>
      </c>
      <c r="F91" s="54">
        <f t="shared" si="3"/>
        <v>13.495979999999999</v>
      </c>
      <c r="G91" s="54"/>
      <c r="H91" s="54"/>
    </row>
    <row r="92" spans="1:8" s="60" customFormat="1" x14ac:dyDescent="0.25">
      <c r="A92" s="59" t="s">
        <v>103</v>
      </c>
      <c r="B92" s="59" t="s">
        <v>14</v>
      </c>
      <c r="C92" s="59">
        <v>15</v>
      </c>
      <c r="D92" s="59">
        <v>0.86</v>
      </c>
      <c r="E92" s="54">
        <f t="shared" si="2"/>
        <v>0.89973199999999998</v>
      </c>
      <c r="F92" s="54">
        <f t="shared" si="3"/>
        <v>13.495979999999999</v>
      </c>
      <c r="G92" s="54"/>
      <c r="H92" s="54"/>
    </row>
    <row r="93" spans="1:8" s="60" customFormat="1" x14ac:dyDescent="0.25">
      <c r="A93" s="59" t="s">
        <v>104</v>
      </c>
      <c r="B93" s="59" t="s">
        <v>14</v>
      </c>
      <c r="C93" s="59">
        <v>7</v>
      </c>
      <c r="D93" s="59">
        <v>6</v>
      </c>
      <c r="E93" s="54">
        <f t="shared" si="2"/>
        <v>6.2771999999999997</v>
      </c>
      <c r="F93" s="54">
        <f t="shared" si="3"/>
        <v>43.940399999999997</v>
      </c>
      <c r="G93" s="54"/>
      <c r="H93" s="54"/>
    </row>
    <row r="94" spans="1:8" s="60" customFormat="1" x14ac:dyDescent="0.25">
      <c r="A94" s="59" t="s">
        <v>105</v>
      </c>
      <c r="B94" s="59" t="s">
        <v>14</v>
      </c>
      <c r="C94" s="59">
        <v>6</v>
      </c>
      <c r="D94" s="59">
        <v>10.1</v>
      </c>
      <c r="E94" s="54">
        <f t="shared" si="2"/>
        <v>10.56662</v>
      </c>
      <c r="F94" s="54">
        <f t="shared" si="3"/>
        <v>63.399720000000002</v>
      </c>
      <c r="G94" s="54"/>
      <c r="H94" s="54"/>
    </row>
    <row r="95" spans="1:8" s="60" customFormat="1" x14ac:dyDescent="0.25">
      <c r="A95" s="59" t="s">
        <v>106</v>
      </c>
      <c r="B95" s="59" t="s">
        <v>14</v>
      </c>
      <c r="C95" s="59">
        <v>6</v>
      </c>
      <c r="D95" s="59">
        <v>9.15</v>
      </c>
      <c r="E95" s="54">
        <f t="shared" si="2"/>
        <v>9.57273</v>
      </c>
      <c r="F95" s="54">
        <f t="shared" si="3"/>
        <v>57.43638</v>
      </c>
      <c r="G95" s="54"/>
      <c r="H95" s="54"/>
    </row>
    <row r="96" spans="1:8" s="60" customFormat="1" x14ac:dyDescent="0.25">
      <c r="A96" s="59" t="s">
        <v>107</v>
      </c>
      <c r="B96" s="59" t="s">
        <v>14</v>
      </c>
      <c r="C96" s="59">
        <v>6</v>
      </c>
      <c r="D96" s="59">
        <v>9.14</v>
      </c>
      <c r="E96" s="54">
        <f t="shared" si="2"/>
        <v>9.5622680000000013</v>
      </c>
      <c r="F96" s="54">
        <f t="shared" si="3"/>
        <v>57.373608000000004</v>
      </c>
      <c r="G96" s="54"/>
      <c r="H96" s="54"/>
    </row>
    <row r="97" spans="1:8" s="60" customFormat="1" x14ac:dyDescent="0.25">
      <c r="A97" s="59" t="s">
        <v>108</v>
      </c>
      <c r="B97" s="59" t="s">
        <v>14</v>
      </c>
      <c r="C97" s="59">
        <v>28</v>
      </c>
      <c r="D97" s="59">
        <v>1.64</v>
      </c>
      <c r="E97" s="54">
        <f t="shared" si="2"/>
        <v>1.715768</v>
      </c>
      <c r="F97" s="54">
        <f t="shared" si="3"/>
        <v>48.041503999999996</v>
      </c>
      <c r="G97" s="54"/>
      <c r="H97" s="54"/>
    </row>
    <row r="98" spans="1:8" s="60" customFormat="1" x14ac:dyDescent="0.25">
      <c r="A98" s="59" t="s">
        <v>109</v>
      </c>
      <c r="B98" s="59" t="s">
        <v>14</v>
      </c>
      <c r="C98" s="59">
        <v>6</v>
      </c>
      <c r="D98" s="59">
        <v>2.27</v>
      </c>
      <c r="E98" s="54">
        <f t="shared" si="2"/>
        <v>2.3748740000000002</v>
      </c>
      <c r="F98" s="54">
        <f t="shared" si="3"/>
        <v>14.249244000000001</v>
      </c>
      <c r="G98" s="54"/>
      <c r="H98" s="54"/>
    </row>
    <row r="99" spans="1:8" s="60" customFormat="1" x14ac:dyDescent="0.25">
      <c r="A99" s="59" t="s">
        <v>110</v>
      </c>
      <c r="B99" s="59" t="s">
        <v>14</v>
      </c>
      <c r="C99" s="59">
        <v>8</v>
      </c>
      <c r="D99" s="59">
        <v>1.56</v>
      </c>
      <c r="E99" s="54">
        <f t="shared" si="2"/>
        <v>1.632072</v>
      </c>
      <c r="F99" s="54">
        <f t="shared" si="3"/>
        <v>13.056576</v>
      </c>
      <c r="G99" s="54"/>
      <c r="H99" s="54"/>
    </row>
    <row r="100" spans="1:8" s="60" customFormat="1" x14ac:dyDescent="0.25">
      <c r="A100" s="59" t="s">
        <v>111</v>
      </c>
      <c r="B100" s="59" t="s">
        <v>14</v>
      </c>
      <c r="C100" s="59">
        <v>2</v>
      </c>
      <c r="D100" s="59">
        <v>20</v>
      </c>
      <c r="E100" s="54">
        <f t="shared" si="2"/>
        <v>20.923999999999999</v>
      </c>
      <c r="F100" s="54">
        <f t="shared" si="3"/>
        <v>41.847999999999999</v>
      </c>
      <c r="G100" s="54"/>
      <c r="H100" s="54"/>
    </row>
    <row r="101" spans="1:8" s="60" customFormat="1" x14ac:dyDescent="0.25">
      <c r="A101" s="59" t="s">
        <v>112</v>
      </c>
      <c r="B101" s="59" t="s">
        <v>14</v>
      </c>
      <c r="C101" s="59">
        <v>60</v>
      </c>
      <c r="D101" s="59">
        <v>0.28999999999999998</v>
      </c>
      <c r="E101" s="54">
        <f t="shared" si="2"/>
        <v>0.303398</v>
      </c>
      <c r="F101" s="54">
        <f t="shared" si="3"/>
        <v>18.203880000000002</v>
      </c>
      <c r="G101" s="54"/>
      <c r="H101" s="54"/>
    </row>
    <row r="102" spans="1:8" s="60" customFormat="1" x14ac:dyDescent="0.25">
      <c r="A102" s="59" t="s">
        <v>113</v>
      </c>
      <c r="B102" s="59" t="s">
        <v>14</v>
      </c>
      <c r="C102" s="59">
        <v>60</v>
      </c>
      <c r="D102" s="59">
        <v>0.53</v>
      </c>
      <c r="E102" s="54">
        <f t="shared" si="2"/>
        <v>0.55448600000000003</v>
      </c>
      <c r="F102" s="54">
        <f t="shared" si="3"/>
        <v>33.269159999999999</v>
      </c>
      <c r="G102" s="54"/>
      <c r="H102" s="54"/>
    </row>
    <row r="103" spans="1:8" s="60" customFormat="1" x14ac:dyDescent="0.25">
      <c r="A103" s="59" t="s">
        <v>114</v>
      </c>
      <c r="B103" s="59" t="s">
        <v>14</v>
      </c>
      <c r="C103" s="59">
        <v>60</v>
      </c>
      <c r="D103" s="59">
        <v>0.28999999999999998</v>
      </c>
      <c r="E103" s="54">
        <f t="shared" si="2"/>
        <v>0.303398</v>
      </c>
      <c r="F103" s="54">
        <f t="shared" si="3"/>
        <v>18.203880000000002</v>
      </c>
      <c r="G103" s="54"/>
      <c r="H103" s="54"/>
    </row>
    <row r="104" spans="1:8" s="60" customFormat="1" x14ac:dyDescent="0.25">
      <c r="A104" s="59" t="s">
        <v>115</v>
      </c>
      <c r="B104" s="59" t="s">
        <v>14</v>
      </c>
      <c r="C104" s="59">
        <v>50</v>
      </c>
      <c r="D104" s="59">
        <v>0.1</v>
      </c>
      <c r="E104" s="54">
        <f t="shared" si="2"/>
        <v>0.10462</v>
      </c>
      <c r="F104" s="54">
        <f t="shared" si="3"/>
        <v>5.2309999999999999</v>
      </c>
      <c r="G104" s="54"/>
      <c r="H104" s="54"/>
    </row>
    <row r="105" spans="1:8" s="60" customFormat="1" x14ac:dyDescent="0.25">
      <c r="A105" s="59" t="s">
        <v>116</v>
      </c>
      <c r="B105" s="59" t="s">
        <v>14</v>
      </c>
      <c r="C105" s="59">
        <v>60</v>
      </c>
      <c r="D105" s="59">
        <v>0.4</v>
      </c>
      <c r="E105" s="54">
        <f t="shared" si="2"/>
        <v>0.41848000000000002</v>
      </c>
      <c r="F105" s="54">
        <f t="shared" si="3"/>
        <v>25.108800000000002</v>
      </c>
      <c r="G105" s="54"/>
      <c r="H105" s="54"/>
    </row>
    <row r="106" spans="1:8" s="60" customFormat="1" x14ac:dyDescent="0.25">
      <c r="A106" s="59" t="s">
        <v>117</v>
      </c>
      <c r="B106" s="59" t="s">
        <v>14</v>
      </c>
      <c r="C106" s="59">
        <v>7</v>
      </c>
      <c r="D106" s="59">
        <v>0.85</v>
      </c>
      <c r="E106" s="54">
        <f t="shared" si="2"/>
        <v>0.88927</v>
      </c>
      <c r="F106" s="54">
        <f t="shared" si="3"/>
        <v>6.2248900000000003</v>
      </c>
      <c r="G106" s="54"/>
      <c r="H106" s="54"/>
    </row>
    <row r="107" spans="1:8" s="60" customFormat="1" x14ac:dyDescent="0.25">
      <c r="A107" s="59" t="s">
        <v>118</v>
      </c>
      <c r="B107" s="59" t="s">
        <v>14</v>
      </c>
      <c r="C107" s="59">
        <v>6</v>
      </c>
      <c r="D107" s="59">
        <v>1</v>
      </c>
      <c r="E107" s="54">
        <f t="shared" si="2"/>
        <v>1.0462</v>
      </c>
      <c r="F107" s="54">
        <f t="shared" si="3"/>
        <v>6.2772000000000006</v>
      </c>
      <c r="G107" s="54"/>
      <c r="H107" s="54"/>
    </row>
    <row r="108" spans="1:8" s="60" customFormat="1" x14ac:dyDescent="0.25">
      <c r="A108" s="59" t="s">
        <v>119</v>
      </c>
      <c r="B108" s="59" t="s">
        <v>14</v>
      </c>
      <c r="C108" s="59">
        <v>32</v>
      </c>
      <c r="D108" s="59">
        <v>3.92</v>
      </c>
      <c r="E108" s="54">
        <f t="shared" si="2"/>
        <v>4.1011040000000003</v>
      </c>
      <c r="F108" s="54">
        <f t="shared" si="3"/>
        <v>131.23532800000001</v>
      </c>
      <c r="G108" s="54"/>
      <c r="H108" s="54"/>
    </row>
    <row r="109" spans="1:8" s="60" customFormat="1" x14ac:dyDescent="0.25">
      <c r="A109" s="59" t="s">
        <v>120</v>
      </c>
      <c r="B109" s="59" t="s">
        <v>14</v>
      </c>
      <c r="C109" s="59">
        <v>15</v>
      </c>
      <c r="D109" s="59">
        <v>8</v>
      </c>
      <c r="E109" s="54">
        <f t="shared" si="2"/>
        <v>8.3696000000000002</v>
      </c>
      <c r="F109" s="54">
        <f t="shared" si="3"/>
        <v>125.544</v>
      </c>
      <c r="G109" s="54"/>
      <c r="H109" s="54"/>
    </row>
    <row r="110" spans="1:8" s="60" customFormat="1" x14ac:dyDescent="0.25">
      <c r="A110" s="59" t="s">
        <v>121</v>
      </c>
      <c r="B110" s="59" t="s">
        <v>14</v>
      </c>
      <c r="C110" s="59">
        <v>18</v>
      </c>
      <c r="D110" s="59">
        <v>1.23</v>
      </c>
      <c r="E110" s="54">
        <f t="shared" si="2"/>
        <v>1.286826</v>
      </c>
      <c r="F110" s="54">
        <f t="shared" si="3"/>
        <v>23.162868</v>
      </c>
      <c r="G110" s="54"/>
      <c r="H110" s="54"/>
    </row>
    <row r="111" spans="1:8" s="60" customFormat="1" x14ac:dyDescent="0.25">
      <c r="A111" s="59" t="s">
        <v>122</v>
      </c>
      <c r="B111" s="59" t="s">
        <v>14</v>
      </c>
      <c r="C111" s="59">
        <v>18</v>
      </c>
      <c r="D111" s="59">
        <v>3.95</v>
      </c>
      <c r="E111" s="54">
        <f t="shared" si="2"/>
        <v>4.1324899999999998</v>
      </c>
      <c r="F111" s="54">
        <f t="shared" si="3"/>
        <v>74.384819999999991</v>
      </c>
      <c r="G111" s="54"/>
      <c r="H111" s="54"/>
    </row>
    <row r="112" spans="1:8" s="60" customFormat="1" x14ac:dyDescent="0.25">
      <c r="A112" s="59" t="s">
        <v>123</v>
      </c>
      <c r="B112" s="59" t="s">
        <v>14</v>
      </c>
      <c r="C112" s="59">
        <v>2</v>
      </c>
      <c r="D112" s="59">
        <v>44.99</v>
      </c>
      <c r="E112" s="54">
        <f t="shared" si="2"/>
        <v>47.068538000000004</v>
      </c>
      <c r="F112" s="54">
        <f t="shared" si="3"/>
        <v>94.137076000000008</v>
      </c>
      <c r="G112" s="54"/>
      <c r="H112" s="54"/>
    </row>
    <row r="113" spans="1:8" s="60" customFormat="1" x14ac:dyDescent="0.25">
      <c r="A113" s="59" t="s">
        <v>124</v>
      </c>
      <c r="B113" s="59" t="s">
        <v>14</v>
      </c>
      <c r="C113" s="59">
        <v>7</v>
      </c>
      <c r="D113" s="59">
        <v>7.49</v>
      </c>
      <c r="E113" s="54">
        <f t="shared" si="2"/>
        <v>7.8360380000000003</v>
      </c>
      <c r="F113" s="54">
        <f t="shared" si="3"/>
        <v>54.852266</v>
      </c>
      <c r="G113" s="54"/>
      <c r="H113" s="54"/>
    </row>
    <row r="114" spans="1:8" s="60" customFormat="1" x14ac:dyDescent="0.25">
      <c r="A114" s="59" t="s">
        <v>125</v>
      </c>
      <c r="B114" s="59" t="s">
        <v>14</v>
      </c>
      <c r="C114" s="59">
        <v>5</v>
      </c>
      <c r="D114" s="59">
        <v>25</v>
      </c>
      <c r="E114" s="54">
        <f t="shared" si="2"/>
        <v>26.155000000000001</v>
      </c>
      <c r="F114" s="54">
        <f t="shared" si="3"/>
        <v>130.77500000000001</v>
      </c>
      <c r="G114" s="54"/>
      <c r="H114" s="54"/>
    </row>
    <row r="115" spans="1:8" s="60" customFormat="1" x14ac:dyDescent="0.25">
      <c r="A115" s="59" t="s">
        <v>126</v>
      </c>
      <c r="B115" s="59" t="s">
        <v>14</v>
      </c>
      <c r="C115" s="59">
        <v>2</v>
      </c>
      <c r="D115" s="59">
        <v>25</v>
      </c>
      <c r="E115" s="54">
        <f t="shared" si="2"/>
        <v>26.155000000000001</v>
      </c>
      <c r="F115" s="54">
        <f t="shared" si="3"/>
        <v>52.31</v>
      </c>
      <c r="G115" s="54"/>
      <c r="H115" s="54"/>
    </row>
    <row r="116" spans="1:8" s="60" customFormat="1" x14ac:dyDescent="0.25">
      <c r="A116" s="59" t="s">
        <v>127</v>
      </c>
      <c r="B116" s="59" t="s">
        <v>14</v>
      </c>
      <c r="C116" s="59">
        <v>2</v>
      </c>
      <c r="D116" s="59">
        <v>20</v>
      </c>
      <c r="E116" s="54">
        <f t="shared" si="2"/>
        <v>20.923999999999999</v>
      </c>
      <c r="F116" s="54">
        <f t="shared" si="3"/>
        <v>41.847999999999999</v>
      </c>
      <c r="G116" s="54"/>
      <c r="H116" s="54"/>
    </row>
    <row r="117" spans="1:8" s="60" customFormat="1" x14ac:dyDescent="0.25">
      <c r="A117" s="59" t="s">
        <v>128</v>
      </c>
      <c r="B117" s="59" t="s">
        <v>14</v>
      </c>
      <c r="C117" s="59">
        <v>7</v>
      </c>
      <c r="D117" s="59">
        <v>4.4000000000000004</v>
      </c>
      <c r="E117" s="54">
        <f t="shared" si="2"/>
        <v>4.6032800000000007</v>
      </c>
      <c r="F117" s="54">
        <f t="shared" si="3"/>
        <v>32.222960000000008</v>
      </c>
      <c r="G117" s="54"/>
      <c r="H117" s="54"/>
    </row>
    <row r="118" spans="1:8" s="60" customFormat="1" x14ac:dyDescent="0.25">
      <c r="A118" s="59" t="s">
        <v>129</v>
      </c>
      <c r="B118" s="59" t="s">
        <v>14</v>
      </c>
      <c r="C118" s="59">
        <v>5</v>
      </c>
      <c r="D118" s="59">
        <v>9.57</v>
      </c>
      <c r="E118" s="54">
        <f t="shared" si="2"/>
        <v>10.012134</v>
      </c>
      <c r="F118" s="54">
        <f t="shared" si="3"/>
        <v>50.060670000000002</v>
      </c>
      <c r="G118" s="54"/>
      <c r="H118" s="54"/>
    </row>
    <row r="119" spans="1:8" s="60" customFormat="1" x14ac:dyDescent="0.25">
      <c r="A119" s="59" t="s">
        <v>130</v>
      </c>
      <c r="B119" s="59" t="s">
        <v>14</v>
      </c>
      <c r="C119" s="59">
        <v>20</v>
      </c>
      <c r="D119" s="59">
        <v>0.2</v>
      </c>
      <c r="E119" s="54">
        <f t="shared" si="2"/>
        <v>0.20924000000000001</v>
      </c>
      <c r="F119" s="54">
        <f t="shared" si="3"/>
        <v>4.1848000000000001</v>
      </c>
      <c r="G119" s="54"/>
      <c r="H119" s="54"/>
    </row>
    <row r="120" spans="1:8" s="60" customFormat="1" x14ac:dyDescent="0.25">
      <c r="A120" s="59" t="s">
        <v>131</v>
      </c>
      <c r="B120" s="59" t="s">
        <v>14</v>
      </c>
      <c r="C120" s="59">
        <v>3</v>
      </c>
      <c r="D120" s="59">
        <v>12</v>
      </c>
      <c r="E120" s="54">
        <f t="shared" si="2"/>
        <v>12.554399999999999</v>
      </c>
      <c r="F120" s="54">
        <f t="shared" si="3"/>
        <v>37.663199999999996</v>
      </c>
      <c r="G120" s="54"/>
      <c r="H120" s="54"/>
    </row>
    <row r="121" spans="1:8" s="60" customFormat="1" x14ac:dyDescent="0.25">
      <c r="A121" s="59" t="s">
        <v>132</v>
      </c>
      <c r="B121" s="59" t="s">
        <v>14</v>
      </c>
      <c r="C121" s="59">
        <v>3</v>
      </c>
      <c r="D121" s="59">
        <v>25</v>
      </c>
      <c r="E121" s="54">
        <f t="shared" si="2"/>
        <v>26.155000000000001</v>
      </c>
      <c r="F121" s="54">
        <f t="shared" si="3"/>
        <v>78.465000000000003</v>
      </c>
      <c r="G121" s="54"/>
      <c r="H121" s="54"/>
    </row>
    <row r="122" spans="1:8" s="60" customFormat="1" x14ac:dyDescent="0.25">
      <c r="A122" s="59" t="s">
        <v>133</v>
      </c>
      <c r="B122" s="59" t="s">
        <v>14</v>
      </c>
      <c r="C122" s="59">
        <v>3</v>
      </c>
      <c r="D122" s="59">
        <v>20</v>
      </c>
      <c r="E122" s="54">
        <f t="shared" si="2"/>
        <v>20.923999999999999</v>
      </c>
      <c r="F122" s="54">
        <f t="shared" si="3"/>
        <v>62.771999999999998</v>
      </c>
      <c r="G122" s="54"/>
      <c r="H122" s="54"/>
    </row>
    <row r="123" spans="1:8" s="60" customFormat="1" x14ac:dyDescent="0.25">
      <c r="A123" s="59" t="s">
        <v>134</v>
      </c>
      <c r="B123" s="59" t="s">
        <v>14</v>
      </c>
      <c r="C123" s="59">
        <v>9</v>
      </c>
      <c r="D123" s="59">
        <v>9</v>
      </c>
      <c r="E123" s="54">
        <f t="shared" si="2"/>
        <v>9.4158000000000008</v>
      </c>
      <c r="F123" s="54">
        <f t="shared" si="3"/>
        <v>84.742200000000011</v>
      </c>
      <c r="G123" s="54"/>
      <c r="H123" s="54"/>
    </row>
    <row r="124" spans="1:8" s="60" customFormat="1" x14ac:dyDescent="0.25">
      <c r="A124" s="59" t="s">
        <v>135</v>
      </c>
      <c r="B124" s="59" t="s">
        <v>14</v>
      </c>
      <c r="C124" s="59">
        <v>135</v>
      </c>
      <c r="D124" s="59">
        <v>25.99</v>
      </c>
      <c r="E124" s="54">
        <f t="shared" si="2"/>
        <v>27.190738</v>
      </c>
      <c r="F124" s="54">
        <f t="shared" si="3"/>
        <v>3670.7496299999998</v>
      </c>
      <c r="G124" s="54"/>
      <c r="H124" s="54"/>
    </row>
    <row r="125" spans="1:8" s="60" customFormat="1" x14ac:dyDescent="0.25">
      <c r="A125" s="59" t="s">
        <v>136</v>
      </c>
      <c r="B125" s="59" t="s">
        <v>14</v>
      </c>
      <c r="C125" s="59">
        <v>3</v>
      </c>
      <c r="D125" s="59">
        <v>13.74</v>
      </c>
      <c r="E125" s="54">
        <f t="shared" si="2"/>
        <v>14.374788000000001</v>
      </c>
      <c r="F125" s="54">
        <f t="shared" si="3"/>
        <v>43.124364</v>
      </c>
      <c r="G125" s="54"/>
      <c r="H125" s="54"/>
    </row>
    <row r="126" spans="1:8" s="60" customFormat="1" x14ac:dyDescent="0.25">
      <c r="A126" s="59" t="s">
        <v>137</v>
      </c>
      <c r="B126" s="59" t="s">
        <v>14</v>
      </c>
      <c r="C126" s="59">
        <v>5</v>
      </c>
      <c r="D126" s="59">
        <v>13.74</v>
      </c>
      <c r="E126" s="54">
        <f t="shared" si="2"/>
        <v>14.374788000000001</v>
      </c>
      <c r="F126" s="54">
        <f t="shared" si="3"/>
        <v>71.873940000000005</v>
      </c>
      <c r="G126" s="54"/>
      <c r="H126" s="54"/>
    </row>
    <row r="127" spans="1:8" s="60" customFormat="1" x14ac:dyDescent="0.25">
      <c r="A127" s="59" t="s">
        <v>138</v>
      </c>
      <c r="B127" s="59" t="s">
        <v>14</v>
      </c>
      <c r="C127" s="59">
        <v>7</v>
      </c>
      <c r="D127" s="59">
        <v>22.4</v>
      </c>
      <c r="E127" s="54">
        <f t="shared" si="2"/>
        <v>23.43488</v>
      </c>
      <c r="F127" s="54">
        <f t="shared" si="3"/>
        <v>164.04416000000001</v>
      </c>
      <c r="G127" s="54"/>
      <c r="H127" s="54"/>
    </row>
    <row r="128" spans="1:8" s="60" customFormat="1" x14ac:dyDescent="0.25">
      <c r="A128" s="59" t="s">
        <v>139</v>
      </c>
      <c r="B128" s="59" t="s">
        <v>14</v>
      </c>
      <c r="C128" s="59">
        <v>10</v>
      </c>
      <c r="D128" s="59">
        <v>7.98</v>
      </c>
      <c r="E128" s="54">
        <f t="shared" si="2"/>
        <v>8.3486760000000011</v>
      </c>
      <c r="F128" s="54">
        <f t="shared" si="3"/>
        <v>83.486760000000004</v>
      </c>
      <c r="G128" s="54"/>
      <c r="H128" s="54"/>
    </row>
    <row r="129" spans="1:8" s="60" customFormat="1" x14ac:dyDescent="0.25">
      <c r="A129" s="59" t="s">
        <v>140</v>
      </c>
      <c r="B129" s="59" t="s">
        <v>14</v>
      </c>
      <c r="C129" s="59">
        <v>15</v>
      </c>
      <c r="D129" s="59">
        <v>4.29</v>
      </c>
      <c r="E129" s="54">
        <f t="shared" si="2"/>
        <v>4.4881979999999997</v>
      </c>
      <c r="F129" s="54">
        <f t="shared" si="3"/>
        <v>67.322969999999998</v>
      </c>
      <c r="G129" s="54"/>
      <c r="H129" s="54"/>
    </row>
    <row r="130" spans="1:8" s="60" customFormat="1" x14ac:dyDescent="0.25">
      <c r="A130" s="59" t="s">
        <v>141</v>
      </c>
      <c r="B130" s="59" t="s">
        <v>14</v>
      </c>
      <c r="C130" s="59">
        <v>11</v>
      </c>
      <c r="D130" s="59">
        <v>1.85</v>
      </c>
      <c r="E130" s="54">
        <f t="shared" si="2"/>
        <v>1.93547</v>
      </c>
      <c r="F130" s="54">
        <f t="shared" si="3"/>
        <v>21.29017</v>
      </c>
      <c r="G130" s="54"/>
      <c r="H130" s="54"/>
    </row>
    <row r="131" spans="1:8" s="60" customFormat="1" x14ac:dyDescent="0.25">
      <c r="A131" s="59" t="s">
        <v>142</v>
      </c>
      <c r="B131" s="59" t="s">
        <v>14</v>
      </c>
      <c r="C131" s="59">
        <v>10</v>
      </c>
      <c r="D131" s="59">
        <v>21.4</v>
      </c>
      <c r="E131" s="54">
        <f t="shared" si="2"/>
        <v>22.388679999999997</v>
      </c>
      <c r="F131" s="54">
        <f t="shared" si="3"/>
        <v>223.88679999999997</v>
      </c>
      <c r="G131" s="54"/>
      <c r="H131" s="54"/>
    </row>
    <row r="132" spans="1:8" s="60" customFormat="1" x14ac:dyDescent="0.25">
      <c r="A132" s="59" t="s">
        <v>143</v>
      </c>
      <c r="B132" s="59" t="s">
        <v>14</v>
      </c>
      <c r="C132" s="59">
        <v>70</v>
      </c>
      <c r="D132" s="59">
        <v>3</v>
      </c>
      <c r="E132" s="54">
        <f t="shared" si="2"/>
        <v>3.1385999999999998</v>
      </c>
      <c r="F132" s="54">
        <f t="shared" si="3"/>
        <v>219.702</v>
      </c>
      <c r="G132" s="54"/>
      <c r="H132" s="54"/>
    </row>
    <row r="133" spans="1:8" s="60" customFormat="1" x14ac:dyDescent="0.25">
      <c r="A133" s="59" t="s">
        <v>144</v>
      </c>
      <c r="B133" s="59" t="s">
        <v>14</v>
      </c>
      <c r="C133" s="59">
        <v>8</v>
      </c>
      <c r="D133" s="59">
        <v>25.3</v>
      </c>
      <c r="E133" s="54">
        <f t="shared" si="2"/>
        <v>26.468859999999999</v>
      </c>
      <c r="F133" s="54">
        <f t="shared" si="3"/>
        <v>211.75088</v>
      </c>
      <c r="G133" s="54"/>
      <c r="H133" s="54"/>
    </row>
    <row r="134" spans="1:8" s="60" customFormat="1" x14ac:dyDescent="0.25">
      <c r="A134" s="59" t="s">
        <v>145</v>
      </c>
      <c r="B134" s="59" t="s">
        <v>14</v>
      </c>
      <c r="C134" s="59">
        <v>4</v>
      </c>
      <c r="D134" s="59">
        <v>20.2</v>
      </c>
      <c r="E134" s="54">
        <f t="shared" ref="E134:E170" si="4">D134*4.62%+D134</f>
        <v>21.133240000000001</v>
      </c>
      <c r="F134" s="54">
        <f t="shared" ref="F134:F170" si="5">C134*E134</f>
        <v>84.532960000000003</v>
      </c>
      <c r="G134" s="54"/>
      <c r="H134" s="54"/>
    </row>
    <row r="135" spans="1:8" s="60" customFormat="1" x14ac:dyDescent="0.25">
      <c r="A135" s="59" t="s">
        <v>146</v>
      </c>
      <c r="B135" s="59" t="s">
        <v>14</v>
      </c>
      <c r="C135" s="59">
        <v>10</v>
      </c>
      <c r="D135" s="59">
        <v>6.1</v>
      </c>
      <c r="E135" s="54">
        <f t="shared" si="4"/>
        <v>6.3818199999999994</v>
      </c>
      <c r="F135" s="54">
        <f t="shared" si="5"/>
        <v>63.81819999999999</v>
      </c>
      <c r="G135" s="54"/>
      <c r="H135" s="54"/>
    </row>
    <row r="136" spans="1:8" s="60" customFormat="1" x14ac:dyDescent="0.25">
      <c r="A136" s="59" t="s">
        <v>147</v>
      </c>
      <c r="B136" s="59" t="s">
        <v>14</v>
      </c>
      <c r="C136" s="59">
        <v>10</v>
      </c>
      <c r="D136" s="59">
        <v>3.32</v>
      </c>
      <c r="E136" s="54">
        <f t="shared" si="4"/>
        <v>3.4733839999999998</v>
      </c>
      <c r="F136" s="54">
        <f t="shared" si="5"/>
        <v>34.733840000000001</v>
      </c>
      <c r="G136" s="54"/>
      <c r="H136" s="54"/>
    </row>
    <row r="137" spans="1:8" s="60" customFormat="1" x14ac:dyDescent="0.25">
      <c r="A137" s="59" t="s">
        <v>148</v>
      </c>
      <c r="B137" s="59" t="s">
        <v>14</v>
      </c>
      <c r="C137" s="59">
        <v>12</v>
      </c>
      <c r="D137" s="59">
        <v>10.09</v>
      </c>
      <c r="E137" s="54">
        <f t="shared" si="4"/>
        <v>10.556158</v>
      </c>
      <c r="F137" s="54">
        <f t="shared" si="5"/>
        <v>126.673896</v>
      </c>
      <c r="G137" s="54"/>
      <c r="H137" s="54"/>
    </row>
    <row r="138" spans="1:8" s="60" customFormat="1" x14ac:dyDescent="0.25">
      <c r="A138" s="59" t="s">
        <v>149</v>
      </c>
      <c r="B138" s="59" t="s">
        <v>14</v>
      </c>
      <c r="C138" s="59">
        <v>2</v>
      </c>
      <c r="D138" s="59">
        <v>129.9</v>
      </c>
      <c r="E138" s="54">
        <f t="shared" si="4"/>
        <v>135.90138000000002</v>
      </c>
      <c r="F138" s="54">
        <f t="shared" si="5"/>
        <v>271.80276000000003</v>
      </c>
      <c r="G138" s="54"/>
      <c r="H138" s="54"/>
    </row>
    <row r="139" spans="1:8" s="60" customFormat="1" x14ac:dyDescent="0.25">
      <c r="A139" s="59" t="s">
        <v>150</v>
      </c>
      <c r="B139" s="59" t="s">
        <v>14</v>
      </c>
      <c r="C139" s="59">
        <v>2</v>
      </c>
      <c r="D139" s="59">
        <v>40</v>
      </c>
      <c r="E139" s="54">
        <f t="shared" si="4"/>
        <v>41.847999999999999</v>
      </c>
      <c r="F139" s="54">
        <f t="shared" si="5"/>
        <v>83.695999999999998</v>
      </c>
      <c r="G139" s="54"/>
      <c r="H139" s="54"/>
    </row>
    <row r="140" spans="1:8" s="60" customFormat="1" x14ac:dyDescent="0.25">
      <c r="A140" s="59" t="s">
        <v>151</v>
      </c>
      <c r="B140" s="59" t="s">
        <v>14</v>
      </c>
      <c r="C140" s="59">
        <v>12</v>
      </c>
      <c r="D140" s="59">
        <v>0.78</v>
      </c>
      <c r="E140" s="54">
        <f t="shared" si="4"/>
        <v>0.81603599999999998</v>
      </c>
      <c r="F140" s="54">
        <f t="shared" si="5"/>
        <v>9.7924319999999998</v>
      </c>
      <c r="G140" s="54"/>
      <c r="H140" s="54"/>
    </row>
    <row r="141" spans="1:8" s="60" customFormat="1" x14ac:dyDescent="0.25">
      <c r="A141" s="59" t="s">
        <v>152</v>
      </c>
      <c r="B141" s="59" t="s">
        <v>14</v>
      </c>
      <c r="C141" s="59">
        <v>90</v>
      </c>
      <c r="D141" s="59">
        <v>0.28000000000000003</v>
      </c>
      <c r="E141" s="54">
        <f t="shared" si="4"/>
        <v>0.29293600000000003</v>
      </c>
      <c r="F141" s="54">
        <f t="shared" si="5"/>
        <v>26.364240000000002</v>
      </c>
      <c r="G141" s="54"/>
      <c r="H141" s="54"/>
    </row>
    <row r="142" spans="1:8" s="60" customFormat="1" x14ac:dyDescent="0.25">
      <c r="A142" s="59" t="s">
        <v>153</v>
      </c>
      <c r="B142" s="59" t="s">
        <v>14</v>
      </c>
      <c r="C142" s="59">
        <v>5</v>
      </c>
      <c r="D142" s="59">
        <v>4.88</v>
      </c>
      <c r="E142" s="54">
        <f t="shared" si="4"/>
        <v>5.1054560000000002</v>
      </c>
      <c r="F142" s="54">
        <f t="shared" si="5"/>
        <v>25.527280000000001</v>
      </c>
      <c r="G142" s="54"/>
      <c r="H142" s="54"/>
    </row>
    <row r="143" spans="1:8" s="60" customFormat="1" x14ac:dyDescent="0.25">
      <c r="A143" s="59" t="s">
        <v>154</v>
      </c>
      <c r="B143" s="59" t="s">
        <v>14</v>
      </c>
      <c r="C143" s="59">
        <v>4</v>
      </c>
      <c r="D143" s="59">
        <v>5</v>
      </c>
      <c r="E143" s="54">
        <f t="shared" si="4"/>
        <v>5.2309999999999999</v>
      </c>
      <c r="F143" s="54">
        <f t="shared" si="5"/>
        <v>20.923999999999999</v>
      </c>
      <c r="G143" s="54"/>
      <c r="H143" s="54"/>
    </row>
    <row r="144" spans="1:8" s="60" customFormat="1" x14ac:dyDescent="0.25">
      <c r="A144" s="59" t="s">
        <v>155</v>
      </c>
      <c r="B144" s="59" t="s">
        <v>14</v>
      </c>
      <c r="C144" s="59">
        <v>20</v>
      </c>
      <c r="D144" s="59">
        <v>1.8</v>
      </c>
      <c r="E144" s="54">
        <f t="shared" si="4"/>
        <v>1.8831599999999999</v>
      </c>
      <c r="F144" s="54">
        <f t="shared" si="5"/>
        <v>37.663199999999996</v>
      </c>
      <c r="G144" s="54"/>
      <c r="H144" s="54"/>
    </row>
    <row r="145" spans="1:8" s="60" customFormat="1" x14ac:dyDescent="0.25">
      <c r="A145" s="59" t="s">
        <v>156</v>
      </c>
      <c r="B145" s="59" t="s">
        <v>14</v>
      </c>
      <c r="C145" s="59">
        <v>100</v>
      </c>
      <c r="D145" s="59">
        <v>0.55000000000000004</v>
      </c>
      <c r="E145" s="54">
        <f t="shared" si="4"/>
        <v>0.57541000000000009</v>
      </c>
      <c r="F145" s="54">
        <f t="shared" si="5"/>
        <v>57.541000000000011</v>
      </c>
      <c r="G145" s="54"/>
      <c r="H145" s="54"/>
    </row>
    <row r="146" spans="1:8" s="60" customFormat="1" x14ac:dyDescent="0.25">
      <c r="A146" s="59" t="s">
        <v>157</v>
      </c>
      <c r="B146" s="59" t="s">
        <v>14</v>
      </c>
      <c r="C146" s="59">
        <v>100</v>
      </c>
      <c r="D146" s="59">
        <v>1.23</v>
      </c>
      <c r="E146" s="54">
        <f t="shared" si="4"/>
        <v>1.286826</v>
      </c>
      <c r="F146" s="54">
        <f t="shared" si="5"/>
        <v>128.68260000000001</v>
      </c>
      <c r="G146" s="54"/>
      <c r="H146" s="54"/>
    </row>
    <row r="147" spans="1:8" s="60" customFormat="1" x14ac:dyDescent="0.25">
      <c r="A147" s="59" t="s">
        <v>158</v>
      </c>
      <c r="B147" s="59" t="s">
        <v>14</v>
      </c>
      <c r="C147" s="59">
        <v>80</v>
      </c>
      <c r="D147" s="59">
        <v>5.5</v>
      </c>
      <c r="E147" s="54">
        <f t="shared" si="4"/>
        <v>5.7541000000000002</v>
      </c>
      <c r="F147" s="54">
        <f t="shared" si="5"/>
        <v>460.32800000000003</v>
      </c>
      <c r="G147" s="54"/>
      <c r="H147" s="54"/>
    </row>
    <row r="148" spans="1:8" s="60" customFormat="1" x14ac:dyDescent="0.25">
      <c r="A148" s="59" t="s">
        <v>159</v>
      </c>
      <c r="B148" s="59" t="s">
        <v>14</v>
      </c>
      <c r="C148" s="59">
        <v>50</v>
      </c>
      <c r="D148" s="59">
        <v>1.79</v>
      </c>
      <c r="E148" s="54">
        <f t="shared" si="4"/>
        <v>1.872698</v>
      </c>
      <c r="F148" s="54">
        <f t="shared" si="5"/>
        <v>93.634900000000002</v>
      </c>
      <c r="G148" s="54"/>
      <c r="H148" s="54"/>
    </row>
    <row r="149" spans="1:8" s="60" customFormat="1" x14ac:dyDescent="0.25">
      <c r="A149" s="59" t="s">
        <v>160</v>
      </c>
      <c r="B149" s="59" t="s">
        <v>14</v>
      </c>
      <c r="C149" s="59">
        <v>20</v>
      </c>
      <c r="D149" s="59">
        <v>0.65</v>
      </c>
      <c r="E149" s="54">
        <f t="shared" si="4"/>
        <v>0.68003000000000002</v>
      </c>
      <c r="F149" s="54">
        <f t="shared" si="5"/>
        <v>13.6006</v>
      </c>
      <c r="G149" s="54"/>
      <c r="H149" s="54"/>
    </row>
    <row r="150" spans="1:8" s="60" customFormat="1" x14ac:dyDescent="0.25">
      <c r="A150" s="59" t="s">
        <v>161</v>
      </c>
      <c r="B150" s="59" t="s">
        <v>14</v>
      </c>
      <c r="C150" s="59">
        <v>10</v>
      </c>
      <c r="D150" s="59">
        <v>6</v>
      </c>
      <c r="E150" s="54">
        <f t="shared" si="4"/>
        <v>6.2771999999999997</v>
      </c>
      <c r="F150" s="54">
        <f t="shared" si="5"/>
        <v>62.771999999999998</v>
      </c>
      <c r="G150" s="54"/>
      <c r="H150" s="54"/>
    </row>
    <row r="151" spans="1:8" s="60" customFormat="1" x14ac:dyDescent="0.25">
      <c r="A151" s="59" t="s">
        <v>162</v>
      </c>
      <c r="B151" s="59" t="s">
        <v>14</v>
      </c>
      <c r="C151" s="59">
        <v>30</v>
      </c>
      <c r="D151" s="59">
        <v>0.37</v>
      </c>
      <c r="E151" s="54">
        <f t="shared" si="4"/>
        <v>0.38709399999999999</v>
      </c>
      <c r="F151" s="54">
        <f t="shared" si="5"/>
        <v>11.612819999999999</v>
      </c>
      <c r="G151" s="54"/>
      <c r="H151" s="54"/>
    </row>
    <row r="152" spans="1:8" s="60" customFormat="1" x14ac:dyDescent="0.25">
      <c r="A152" s="59" t="s">
        <v>163</v>
      </c>
      <c r="B152" s="59" t="s">
        <v>14</v>
      </c>
      <c r="C152" s="59">
        <v>20</v>
      </c>
      <c r="D152" s="59">
        <v>20.7</v>
      </c>
      <c r="E152" s="54">
        <f t="shared" si="4"/>
        <v>21.65634</v>
      </c>
      <c r="F152" s="54">
        <f t="shared" si="5"/>
        <v>433.1268</v>
      </c>
      <c r="G152" s="54"/>
      <c r="H152" s="54"/>
    </row>
    <row r="153" spans="1:8" s="60" customFormat="1" x14ac:dyDescent="0.25">
      <c r="A153" s="59" t="s">
        <v>164</v>
      </c>
      <c r="B153" s="59" t="s">
        <v>14</v>
      </c>
      <c r="C153" s="59">
        <v>50</v>
      </c>
      <c r="D153" s="59">
        <v>1.01</v>
      </c>
      <c r="E153" s="54">
        <f t="shared" si="4"/>
        <v>1.056662</v>
      </c>
      <c r="F153" s="54">
        <f t="shared" si="5"/>
        <v>52.833100000000002</v>
      </c>
      <c r="G153" s="54"/>
      <c r="H153" s="54"/>
    </row>
    <row r="154" spans="1:8" s="60" customFormat="1" x14ac:dyDescent="0.25">
      <c r="A154" s="59" t="s">
        <v>165</v>
      </c>
      <c r="B154" s="59" t="s">
        <v>14</v>
      </c>
      <c r="C154" s="59">
        <v>50</v>
      </c>
      <c r="D154" s="59">
        <v>0.6</v>
      </c>
      <c r="E154" s="54">
        <f t="shared" si="4"/>
        <v>0.62771999999999994</v>
      </c>
      <c r="F154" s="54">
        <f t="shared" si="5"/>
        <v>31.385999999999996</v>
      </c>
      <c r="G154" s="54"/>
      <c r="H154" s="54"/>
    </row>
    <row r="155" spans="1:8" s="60" customFormat="1" x14ac:dyDescent="0.25">
      <c r="A155" s="59" t="s">
        <v>166</v>
      </c>
      <c r="B155" s="59" t="s">
        <v>14</v>
      </c>
      <c r="C155" s="59">
        <v>6</v>
      </c>
      <c r="D155" s="59">
        <v>2.41</v>
      </c>
      <c r="E155" s="54">
        <f t="shared" si="4"/>
        <v>2.5213420000000002</v>
      </c>
      <c r="F155" s="54">
        <f t="shared" si="5"/>
        <v>15.128052</v>
      </c>
      <c r="G155" s="54"/>
      <c r="H155" s="54"/>
    </row>
    <row r="156" spans="1:8" s="60" customFormat="1" x14ac:dyDescent="0.25">
      <c r="A156" s="59" t="s">
        <v>167</v>
      </c>
      <c r="B156" s="59" t="s">
        <v>14</v>
      </c>
      <c r="C156" s="59">
        <v>2</v>
      </c>
      <c r="D156" s="59">
        <v>11.4</v>
      </c>
      <c r="E156" s="54">
        <f t="shared" si="4"/>
        <v>11.926680000000001</v>
      </c>
      <c r="F156" s="54">
        <f t="shared" si="5"/>
        <v>23.853360000000002</v>
      </c>
      <c r="G156" s="54"/>
      <c r="H156" s="54"/>
    </row>
    <row r="157" spans="1:8" s="60" customFormat="1" x14ac:dyDescent="0.25">
      <c r="A157" s="59" t="s">
        <v>168</v>
      </c>
      <c r="B157" s="59" t="s">
        <v>14</v>
      </c>
      <c r="C157" s="59">
        <v>2</v>
      </c>
      <c r="D157" s="59">
        <v>15</v>
      </c>
      <c r="E157" s="54">
        <f t="shared" si="4"/>
        <v>15.693</v>
      </c>
      <c r="F157" s="54">
        <f t="shared" si="5"/>
        <v>31.385999999999999</v>
      </c>
      <c r="G157" s="54"/>
      <c r="H157" s="54"/>
    </row>
    <row r="158" spans="1:8" s="60" customFormat="1" x14ac:dyDescent="0.25">
      <c r="A158" s="59" t="s">
        <v>169</v>
      </c>
      <c r="B158" s="59" t="s">
        <v>14</v>
      </c>
      <c r="C158" s="59">
        <v>6</v>
      </c>
      <c r="D158" s="59">
        <v>10.23</v>
      </c>
      <c r="E158" s="54">
        <f t="shared" si="4"/>
        <v>10.702626</v>
      </c>
      <c r="F158" s="54">
        <f t="shared" si="5"/>
        <v>64.215755999999999</v>
      </c>
      <c r="G158" s="54"/>
      <c r="H158" s="54"/>
    </row>
    <row r="159" spans="1:8" s="60" customFormat="1" x14ac:dyDescent="0.25">
      <c r="A159" s="59" t="s">
        <v>170</v>
      </c>
      <c r="B159" s="59" t="s">
        <v>171</v>
      </c>
      <c r="C159" s="59">
        <v>50</v>
      </c>
      <c r="D159" s="59">
        <v>20.99</v>
      </c>
      <c r="E159" s="54">
        <f t="shared" si="4"/>
        <v>21.959737999999998</v>
      </c>
      <c r="F159" s="54">
        <f t="shared" si="5"/>
        <v>1097.9868999999999</v>
      </c>
      <c r="G159" s="54"/>
      <c r="H159" s="54"/>
    </row>
    <row r="160" spans="1:8" s="60" customFormat="1" x14ac:dyDescent="0.25">
      <c r="A160" s="59" t="s">
        <v>172</v>
      </c>
      <c r="B160" s="59" t="s">
        <v>171</v>
      </c>
      <c r="C160" s="59">
        <v>25</v>
      </c>
      <c r="D160" s="61">
        <v>3</v>
      </c>
      <c r="E160" s="54">
        <f t="shared" si="4"/>
        <v>3.1385999999999998</v>
      </c>
      <c r="F160" s="54">
        <f t="shared" si="5"/>
        <v>78.464999999999989</v>
      </c>
      <c r="G160" s="54"/>
      <c r="H160" s="54"/>
    </row>
    <row r="161" spans="1:8" s="60" customFormat="1" x14ac:dyDescent="0.25">
      <c r="A161" s="59" t="s">
        <v>173</v>
      </c>
      <c r="B161" s="59" t="s">
        <v>14</v>
      </c>
      <c r="C161" s="59">
        <v>50</v>
      </c>
      <c r="D161" s="61">
        <v>3.9</v>
      </c>
      <c r="E161" s="54">
        <f t="shared" si="4"/>
        <v>4.0801799999999995</v>
      </c>
      <c r="F161" s="54">
        <f t="shared" si="5"/>
        <v>204.00899999999999</v>
      </c>
      <c r="G161" s="54"/>
      <c r="H161" s="54"/>
    </row>
    <row r="162" spans="1:8" s="60" customFormat="1" x14ac:dyDescent="0.25">
      <c r="A162" s="59" t="s">
        <v>174</v>
      </c>
      <c r="B162" s="59" t="s">
        <v>14</v>
      </c>
      <c r="C162" s="59">
        <v>2</v>
      </c>
      <c r="D162" s="61">
        <v>65</v>
      </c>
      <c r="E162" s="54">
        <f t="shared" si="4"/>
        <v>68.003</v>
      </c>
      <c r="F162" s="54">
        <f t="shared" si="5"/>
        <v>136.006</v>
      </c>
      <c r="G162" s="54"/>
      <c r="H162" s="54"/>
    </row>
    <row r="163" spans="1:8" s="60" customFormat="1" x14ac:dyDescent="0.25">
      <c r="A163" s="59" t="s">
        <v>175</v>
      </c>
      <c r="B163" s="59" t="s">
        <v>176</v>
      </c>
      <c r="C163" s="59">
        <v>6</v>
      </c>
      <c r="D163" s="61">
        <v>12</v>
      </c>
      <c r="E163" s="54">
        <f t="shared" si="4"/>
        <v>12.554399999999999</v>
      </c>
      <c r="F163" s="54">
        <f t="shared" si="5"/>
        <v>75.326399999999992</v>
      </c>
      <c r="G163" s="54"/>
      <c r="H163" s="54"/>
    </row>
    <row r="164" spans="1:8" s="60" customFormat="1" x14ac:dyDescent="0.25">
      <c r="A164" s="59" t="s">
        <v>177</v>
      </c>
      <c r="B164" s="59" t="s">
        <v>14</v>
      </c>
      <c r="C164" s="59">
        <v>250</v>
      </c>
      <c r="D164" s="61">
        <v>13.66</v>
      </c>
      <c r="E164" s="54">
        <f t="shared" si="4"/>
        <v>14.291092000000001</v>
      </c>
      <c r="F164" s="54">
        <f t="shared" si="5"/>
        <v>3572.7730000000001</v>
      </c>
      <c r="G164" s="54"/>
      <c r="H164" s="54"/>
    </row>
    <row r="165" spans="1:8" s="60" customFormat="1" x14ac:dyDescent="0.25">
      <c r="A165" s="59" t="s">
        <v>178</v>
      </c>
      <c r="B165" s="59" t="s">
        <v>14</v>
      </c>
      <c r="C165" s="59">
        <v>250</v>
      </c>
      <c r="D165" s="61">
        <v>5.5</v>
      </c>
      <c r="E165" s="54">
        <f t="shared" si="4"/>
        <v>5.7541000000000002</v>
      </c>
      <c r="F165" s="54">
        <f t="shared" si="5"/>
        <v>1438.5250000000001</v>
      </c>
      <c r="G165" s="54"/>
      <c r="H165" s="54"/>
    </row>
    <row r="166" spans="1:8" s="60" customFormat="1" x14ac:dyDescent="0.25">
      <c r="A166" s="59" t="s">
        <v>179</v>
      </c>
      <c r="B166" s="59" t="s">
        <v>14</v>
      </c>
      <c r="C166" s="59">
        <v>1</v>
      </c>
      <c r="D166" s="61">
        <v>75000</v>
      </c>
      <c r="E166" s="54">
        <f t="shared" si="4"/>
        <v>78465</v>
      </c>
      <c r="F166" s="54">
        <f t="shared" si="5"/>
        <v>78465</v>
      </c>
      <c r="G166" s="54"/>
      <c r="H166" s="54"/>
    </row>
    <row r="167" spans="1:8" s="60" customFormat="1" x14ac:dyDescent="0.25">
      <c r="A167" s="59" t="s">
        <v>180</v>
      </c>
      <c r="B167" s="59" t="s">
        <v>14</v>
      </c>
      <c r="C167" s="59">
        <v>10</v>
      </c>
      <c r="D167" s="61">
        <v>4000</v>
      </c>
      <c r="E167" s="54">
        <f t="shared" si="4"/>
        <v>4184.8</v>
      </c>
      <c r="F167" s="54">
        <f t="shared" si="5"/>
        <v>41848</v>
      </c>
      <c r="G167" s="54"/>
      <c r="H167" s="54"/>
    </row>
    <row r="168" spans="1:8" s="60" customFormat="1" x14ac:dyDescent="0.25">
      <c r="A168" s="59" t="s">
        <v>181</v>
      </c>
      <c r="B168" s="59" t="s">
        <v>14</v>
      </c>
      <c r="C168" s="59">
        <v>8</v>
      </c>
      <c r="D168" s="61">
        <v>7000</v>
      </c>
      <c r="E168" s="54">
        <f t="shared" si="4"/>
        <v>7323.4</v>
      </c>
      <c r="F168" s="54">
        <f t="shared" si="5"/>
        <v>58587.199999999997</v>
      </c>
      <c r="G168" s="54"/>
      <c r="H168" s="54"/>
    </row>
    <row r="169" spans="1:8" s="60" customFormat="1" x14ac:dyDescent="0.25">
      <c r="A169" s="59" t="s">
        <v>183</v>
      </c>
      <c r="B169" s="59" t="s">
        <v>14</v>
      </c>
      <c r="C169" s="59">
        <v>1800</v>
      </c>
      <c r="D169" s="59">
        <v>149.5</v>
      </c>
      <c r="E169" s="54">
        <f t="shared" si="4"/>
        <v>156.40690000000001</v>
      </c>
      <c r="F169" s="54">
        <f t="shared" si="5"/>
        <v>281532.42000000004</v>
      </c>
      <c r="G169" s="54"/>
      <c r="H169" s="54"/>
    </row>
    <row r="170" spans="1:8" s="60" customFormat="1" x14ac:dyDescent="0.25">
      <c r="A170" s="59" t="s">
        <v>185</v>
      </c>
      <c r="B170" s="59" t="s">
        <v>184</v>
      </c>
      <c r="C170" s="59">
        <v>100</v>
      </c>
      <c r="D170" s="59">
        <v>40</v>
      </c>
      <c r="E170" s="54">
        <f t="shared" si="4"/>
        <v>41.847999999999999</v>
      </c>
      <c r="F170" s="54">
        <f t="shared" si="5"/>
        <v>4184.8</v>
      </c>
      <c r="G170" s="54"/>
      <c r="H170" s="54"/>
    </row>
    <row r="171" spans="1:8" s="60" customFormat="1" x14ac:dyDescent="0.25">
      <c r="A171" s="59" t="s">
        <v>186</v>
      </c>
      <c r="B171" s="59" t="s">
        <v>14</v>
      </c>
      <c r="C171" s="59">
        <v>2</v>
      </c>
      <c r="D171" s="59">
        <v>424</v>
      </c>
      <c r="E171" s="54">
        <f t="shared" ref="E171:E247" si="6">D171*4.62%+D171</f>
        <v>443.58879999999999</v>
      </c>
      <c r="F171" s="54">
        <f t="shared" ref="F171:F248" si="7">C171*E171</f>
        <v>887.17759999999998</v>
      </c>
      <c r="G171" s="54"/>
      <c r="H171" s="54"/>
    </row>
    <row r="172" spans="1:8" s="60" customFormat="1" x14ac:dyDescent="0.25">
      <c r="A172" s="59" t="s">
        <v>187</v>
      </c>
      <c r="B172" s="59" t="s">
        <v>14</v>
      </c>
      <c r="C172" s="59">
        <v>2</v>
      </c>
      <c r="D172" s="59">
        <v>486</v>
      </c>
      <c r="E172" s="54">
        <f t="shared" si="6"/>
        <v>508.45319999999998</v>
      </c>
      <c r="F172" s="54">
        <f t="shared" si="7"/>
        <v>1016.9064</v>
      </c>
      <c r="G172" s="54"/>
      <c r="H172" s="54"/>
    </row>
    <row r="173" spans="1:8" s="60" customFormat="1" x14ac:dyDescent="0.25">
      <c r="A173" s="59" t="s">
        <v>188</v>
      </c>
      <c r="B173" s="59" t="s">
        <v>189</v>
      </c>
      <c r="C173" s="59">
        <v>150</v>
      </c>
      <c r="D173" s="59">
        <f>45000/150</f>
        <v>300</v>
      </c>
      <c r="E173" s="54">
        <f t="shared" si="6"/>
        <v>313.86</v>
      </c>
      <c r="F173" s="54">
        <f t="shared" si="7"/>
        <v>47079</v>
      </c>
      <c r="G173" s="54"/>
      <c r="H173" s="54"/>
    </row>
    <row r="174" spans="1:8" s="60" customFormat="1" x14ac:dyDescent="0.25">
      <c r="A174" s="59" t="s">
        <v>190</v>
      </c>
      <c r="B174" s="59" t="s">
        <v>191</v>
      </c>
      <c r="C174" s="59">
        <v>30</v>
      </c>
      <c r="D174" s="59">
        <v>28.78</v>
      </c>
      <c r="E174" s="54">
        <f t="shared" si="6"/>
        <v>30.109636000000002</v>
      </c>
      <c r="F174" s="54">
        <f t="shared" si="7"/>
        <v>903.28908000000001</v>
      </c>
      <c r="G174" s="54"/>
      <c r="H174" s="54"/>
    </row>
    <row r="175" spans="1:8" s="60" customFormat="1" x14ac:dyDescent="0.25">
      <c r="A175" s="59" t="s">
        <v>192</v>
      </c>
      <c r="B175" s="59" t="s">
        <v>191</v>
      </c>
      <c r="C175" s="59">
        <v>30</v>
      </c>
      <c r="D175" s="59">
        <v>28.74</v>
      </c>
      <c r="E175" s="54">
        <f t="shared" si="6"/>
        <v>30.067788</v>
      </c>
      <c r="F175" s="54">
        <f t="shared" si="7"/>
        <v>902.03363999999999</v>
      </c>
      <c r="G175" s="54"/>
      <c r="H175" s="54"/>
    </row>
    <row r="176" spans="1:8" s="60" customFormat="1" x14ac:dyDescent="0.25">
      <c r="A176" s="59" t="s">
        <v>193</v>
      </c>
      <c r="B176" s="59" t="s">
        <v>191</v>
      </c>
      <c r="C176" s="59">
        <v>60</v>
      </c>
      <c r="D176" s="59">
        <v>24.99</v>
      </c>
      <c r="E176" s="54">
        <f t="shared" si="6"/>
        <v>26.144537999999997</v>
      </c>
      <c r="F176" s="54">
        <f t="shared" si="7"/>
        <v>1568.6722799999998</v>
      </c>
      <c r="G176" s="54"/>
      <c r="H176" s="54"/>
    </row>
    <row r="177" spans="1:8" s="60" customFormat="1" x14ac:dyDescent="0.25">
      <c r="A177" s="59" t="s">
        <v>194</v>
      </c>
      <c r="B177" s="59" t="s">
        <v>191</v>
      </c>
      <c r="C177" s="59">
        <v>60</v>
      </c>
      <c r="D177" s="59">
        <v>25.38</v>
      </c>
      <c r="E177" s="54">
        <f t="shared" si="6"/>
        <v>26.552555999999999</v>
      </c>
      <c r="F177" s="54">
        <f t="shared" si="7"/>
        <v>1593.15336</v>
      </c>
      <c r="G177" s="54"/>
      <c r="H177" s="54"/>
    </row>
    <row r="178" spans="1:8" s="60" customFormat="1" x14ac:dyDescent="0.25">
      <c r="A178" s="59" t="s">
        <v>195</v>
      </c>
      <c r="B178" s="59" t="s">
        <v>191</v>
      </c>
      <c r="C178" s="59">
        <v>60</v>
      </c>
      <c r="D178" s="59">
        <v>24.99</v>
      </c>
      <c r="E178" s="54">
        <f t="shared" si="6"/>
        <v>26.144537999999997</v>
      </c>
      <c r="F178" s="54">
        <f t="shared" si="7"/>
        <v>1568.6722799999998</v>
      </c>
      <c r="G178" s="54"/>
      <c r="H178" s="54"/>
    </row>
    <row r="179" spans="1:8" s="60" customFormat="1" x14ac:dyDescent="0.25">
      <c r="A179" s="59" t="s">
        <v>196</v>
      </c>
      <c r="B179" s="59" t="s">
        <v>191</v>
      </c>
      <c r="C179" s="59">
        <v>60</v>
      </c>
      <c r="D179" s="59">
        <v>25.33</v>
      </c>
      <c r="E179" s="54">
        <f t="shared" si="6"/>
        <v>26.500245999999997</v>
      </c>
      <c r="F179" s="54">
        <f t="shared" si="7"/>
        <v>1590.0147599999998</v>
      </c>
      <c r="G179" s="54"/>
      <c r="H179" s="54"/>
    </row>
    <row r="180" spans="1:8" s="60" customFormat="1" x14ac:dyDescent="0.25">
      <c r="A180" s="59" t="s">
        <v>197</v>
      </c>
      <c r="B180" s="59" t="s">
        <v>191</v>
      </c>
      <c r="C180" s="59">
        <v>60</v>
      </c>
      <c r="D180" s="59">
        <v>25.38</v>
      </c>
      <c r="E180" s="54">
        <f t="shared" si="6"/>
        <v>26.552555999999999</v>
      </c>
      <c r="F180" s="54">
        <f t="shared" si="7"/>
        <v>1593.15336</v>
      </c>
      <c r="G180" s="54"/>
      <c r="H180" s="54"/>
    </row>
    <row r="181" spans="1:8" s="60" customFormat="1" x14ac:dyDescent="0.25">
      <c r="A181" s="59" t="s">
        <v>198</v>
      </c>
      <c r="B181" s="59" t="s">
        <v>191</v>
      </c>
      <c r="C181" s="59">
        <v>60</v>
      </c>
      <c r="D181" s="59">
        <v>33.68</v>
      </c>
      <c r="E181" s="54">
        <f t="shared" si="6"/>
        <v>35.236015999999999</v>
      </c>
      <c r="F181" s="54">
        <f t="shared" si="7"/>
        <v>2114.1609600000002</v>
      </c>
      <c r="G181" s="54"/>
      <c r="H181" s="54"/>
    </row>
    <row r="182" spans="1:8" s="60" customFormat="1" x14ac:dyDescent="0.25">
      <c r="A182" s="59" t="s">
        <v>199</v>
      </c>
      <c r="B182" s="59" t="s">
        <v>191</v>
      </c>
      <c r="C182" s="59">
        <v>60</v>
      </c>
      <c r="D182" s="59">
        <v>32.479999999999997</v>
      </c>
      <c r="E182" s="54">
        <f t="shared" si="6"/>
        <v>33.980575999999999</v>
      </c>
      <c r="F182" s="54">
        <f t="shared" si="7"/>
        <v>2038.83456</v>
      </c>
      <c r="G182" s="54"/>
      <c r="H182" s="54"/>
    </row>
    <row r="183" spans="1:8" s="60" customFormat="1" x14ac:dyDescent="0.25">
      <c r="A183" s="59" t="s">
        <v>200</v>
      </c>
      <c r="B183" s="59" t="s">
        <v>191</v>
      </c>
      <c r="C183" s="59">
        <v>60</v>
      </c>
      <c r="D183" s="59">
        <v>45.8</v>
      </c>
      <c r="E183" s="54">
        <f t="shared" si="6"/>
        <v>47.915959999999998</v>
      </c>
      <c r="F183" s="54">
        <f t="shared" si="7"/>
        <v>2874.9575999999997</v>
      </c>
      <c r="G183" s="54"/>
      <c r="H183" s="54"/>
    </row>
    <row r="184" spans="1:8" s="60" customFormat="1" x14ac:dyDescent="0.25">
      <c r="A184" s="59" t="s">
        <v>201</v>
      </c>
      <c r="B184" s="59" t="s">
        <v>191</v>
      </c>
      <c r="C184" s="59">
        <v>60</v>
      </c>
      <c r="D184" s="59">
        <v>45.8</v>
      </c>
      <c r="E184" s="54">
        <f t="shared" si="6"/>
        <v>47.915959999999998</v>
      </c>
      <c r="F184" s="54">
        <f t="shared" si="7"/>
        <v>2874.9575999999997</v>
      </c>
      <c r="G184" s="54"/>
      <c r="H184" s="54"/>
    </row>
    <row r="185" spans="1:8" s="60" customFormat="1" x14ac:dyDescent="0.25">
      <c r="A185" s="59" t="s">
        <v>202</v>
      </c>
      <c r="B185" s="59" t="s">
        <v>191</v>
      </c>
      <c r="C185" s="59">
        <v>60</v>
      </c>
      <c r="D185" s="59">
        <v>45.79</v>
      </c>
      <c r="E185" s="54">
        <f t="shared" si="6"/>
        <v>47.905498000000001</v>
      </c>
      <c r="F185" s="54">
        <f t="shared" si="7"/>
        <v>2874.3298800000002</v>
      </c>
      <c r="G185" s="54"/>
      <c r="H185" s="54"/>
    </row>
    <row r="186" spans="1:8" s="60" customFormat="1" x14ac:dyDescent="0.25">
      <c r="A186" s="59" t="s">
        <v>203</v>
      </c>
      <c r="B186" s="59" t="s">
        <v>191</v>
      </c>
      <c r="C186" s="59">
        <v>60</v>
      </c>
      <c r="D186" s="59">
        <v>45.79</v>
      </c>
      <c r="E186" s="54">
        <f t="shared" si="6"/>
        <v>47.905498000000001</v>
      </c>
      <c r="F186" s="54">
        <f t="shared" si="7"/>
        <v>2874.3298800000002</v>
      </c>
      <c r="G186" s="54"/>
      <c r="H186" s="54"/>
    </row>
    <row r="187" spans="1:8" s="60" customFormat="1" x14ac:dyDescent="0.25">
      <c r="A187" s="59" t="s">
        <v>204</v>
      </c>
      <c r="B187" s="59" t="s">
        <v>191</v>
      </c>
      <c r="C187" s="59">
        <v>60</v>
      </c>
      <c r="D187" s="59">
        <v>45.79</v>
      </c>
      <c r="E187" s="54">
        <f t="shared" si="6"/>
        <v>47.905498000000001</v>
      </c>
      <c r="F187" s="54">
        <f t="shared" si="7"/>
        <v>2874.3298800000002</v>
      </c>
      <c r="G187" s="54"/>
      <c r="H187" s="54"/>
    </row>
    <row r="188" spans="1:8" s="60" customFormat="1" x14ac:dyDescent="0.25">
      <c r="A188" s="59" t="s">
        <v>205</v>
      </c>
      <c r="B188" s="59" t="s">
        <v>191</v>
      </c>
      <c r="C188" s="59">
        <v>60</v>
      </c>
      <c r="D188" s="59">
        <v>44.99</v>
      </c>
      <c r="E188" s="54">
        <f t="shared" si="6"/>
        <v>47.068538000000004</v>
      </c>
      <c r="F188" s="54">
        <f t="shared" si="7"/>
        <v>2824.1122800000003</v>
      </c>
      <c r="G188" s="54"/>
      <c r="H188" s="54"/>
    </row>
    <row r="189" spans="1:8" s="60" customFormat="1" x14ac:dyDescent="0.25">
      <c r="A189" s="59" t="s">
        <v>206</v>
      </c>
      <c r="B189" s="59" t="s">
        <v>191</v>
      </c>
      <c r="C189" s="59">
        <v>60</v>
      </c>
      <c r="D189" s="59">
        <v>45.64</v>
      </c>
      <c r="E189" s="54">
        <f t="shared" si="6"/>
        <v>47.748567999999999</v>
      </c>
      <c r="F189" s="54">
        <f t="shared" si="7"/>
        <v>2864.91408</v>
      </c>
      <c r="G189" s="54"/>
      <c r="H189" s="54"/>
    </row>
    <row r="190" spans="1:8" s="60" customFormat="1" x14ac:dyDescent="0.25">
      <c r="A190" s="59" t="s">
        <v>207</v>
      </c>
      <c r="B190" s="59" t="s">
        <v>191</v>
      </c>
      <c r="C190" s="59">
        <v>60</v>
      </c>
      <c r="D190" s="59">
        <v>44.99</v>
      </c>
      <c r="E190" s="54">
        <f t="shared" si="6"/>
        <v>47.068538000000004</v>
      </c>
      <c r="F190" s="54">
        <f t="shared" si="7"/>
        <v>2824.1122800000003</v>
      </c>
      <c r="G190" s="54"/>
      <c r="H190" s="54"/>
    </row>
    <row r="191" spans="1:8" s="60" customFormat="1" x14ac:dyDescent="0.25">
      <c r="A191" s="59" t="s">
        <v>242</v>
      </c>
      <c r="B191" s="59" t="s">
        <v>191</v>
      </c>
      <c r="C191" s="59">
        <v>60</v>
      </c>
      <c r="D191" s="61">
        <v>30</v>
      </c>
      <c r="E191" s="54">
        <f t="shared" si="6"/>
        <v>31.385999999999999</v>
      </c>
      <c r="F191" s="54">
        <f t="shared" si="7"/>
        <v>1883.1599999999999</v>
      </c>
      <c r="G191" s="54"/>
      <c r="H191" s="54"/>
    </row>
    <row r="192" spans="1:8" s="60" customFormat="1" x14ac:dyDescent="0.25">
      <c r="A192" s="59" t="s">
        <v>243</v>
      </c>
      <c r="B192" s="59" t="s">
        <v>14</v>
      </c>
      <c r="C192" s="59">
        <v>800</v>
      </c>
      <c r="D192" s="61">
        <v>10</v>
      </c>
      <c r="E192" s="54">
        <f t="shared" si="6"/>
        <v>10.462</v>
      </c>
      <c r="F192" s="54">
        <f t="shared" si="7"/>
        <v>8369.6</v>
      </c>
      <c r="G192" s="54"/>
      <c r="H192" s="54"/>
    </row>
    <row r="193" spans="1:8" s="60" customFormat="1" x14ac:dyDescent="0.25">
      <c r="A193" s="59" t="s">
        <v>244</v>
      </c>
      <c r="B193" s="59" t="s">
        <v>245</v>
      </c>
      <c r="C193" s="59">
        <v>12</v>
      </c>
      <c r="D193" s="61">
        <v>85</v>
      </c>
      <c r="E193" s="54">
        <f t="shared" si="6"/>
        <v>88.927000000000007</v>
      </c>
      <c r="F193" s="54">
        <f t="shared" si="7"/>
        <v>1067.124</v>
      </c>
      <c r="G193" s="54"/>
      <c r="H193" s="54"/>
    </row>
    <row r="194" spans="1:8" s="60" customFormat="1" x14ac:dyDescent="0.25">
      <c r="A194" s="59" t="s">
        <v>246</v>
      </c>
      <c r="B194" s="59" t="s">
        <v>245</v>
      </c>
      <c r="C194" s="59">
        <v>12</v>
      </c>
      <c r="D194" s="61">
        <v>89.89</v>
      </c>
      <c r="E194" s="54">
        <f t="shared" si="6"/>
        <v>94.042918</v>
      </c>
      <c r="F194" s="54">
        <f t="shared" si="7"/>
        <v>1128.5150160000001</v>
      </c>
      <c r="G194" s="54"/>
      <c r="H194" s="54"/>
    </row>
    <row r="195" spans="1:8" s="60" customFormat="1" x14ac:dyDescent="0.25">
      <c r="A195" s="59" t="s">
        <v>247</v>
      </c>
      <c r="B195" s="62" t="s">
        <v>245</v>
      </c>
      <c r="C195" s="59">
        <v>12</v>
      </c>
      <c r="D195" s="61">
        <v>100</v>
      </c>
      <c r="E195" s="54">
        <f t="shared" si="6"/>
        <v>104.62</v>
      </c>
      <c r="F195" s="54">
        <f t="shared" si="7"/>
        <v>1255.44</v>
      </c>
      <c r="G195" s="54"/>
      <c r="H195" s="54"/>
    </row>
    <row r="196" spans="1:8" s="60" customFormat="1" x14ac:dyDescent="0.25">
      <c r="A196" s="59" t="s">
        <v>248</v>
      </c>
      <c r="B196" s="59" t="s">
        <v>245</v>
      </c>
      <c r="C196" s="59">
        <v>12</v>
      </c>
      <c r="D196" s="61">
        <v>85</v>
      </c>
      <c r="E196" s="54">
        <f t="shared" si="6"/>
        <v>88.927000000000007</v>
      </c>
      <c r="F196" s="54">
        <f t="shared" si="7"/>
        <v>1067.124</v>
      </c>
      <c r="G196" s="54"/>
      <c r="H196" s="54"/>
    </row>
    <row r="197" spans="1:8" s="60" customFormat="1" x14ac:dyDescent="0.25">
      <c r="A197" s="59" t="s">
        <v>249</v>
      </c>
      <c r="B197" s="59" t="s">
        <v>245</v>
      </c>
      <c r="C197" s="59">
        <v>12</v>
      </c>
      <c r="D197" s="61">
        <v>100</v>
      </c>
      <c r="E197" s="54">
        <f t="shared" si="6"/>
        <v>104.62</v>
      </c>
      <c r="F197" s="54">
        <f t="shared" si="7"/>
        <v>1255.44</v>
      </c>
      <c r="G197" s="54"/>
      <c r="H197" s="54"/>
    </row>
    <row r="198" spans="1:8" s="60" customFormat="1" x14ac:dyDescent="0.25">
      <c r="A198" s="59" t="s">
        <v>250</v>
      </c>
      <c r="B198" s="59" t="s">
        <v>191</v>
      </c>
      <c r="C198" s="59">
        <v>60</v>
      </c>
      <c r="D198" s="61">
        <v>31.49</v>
      </c>
      <c r="E198" s="54">
        <f t="shared" si="6"/>
        <v>32.944837999999997</v>
      </c>
      <c r="F198" s="54">
        <f t="shared" si="7"/>
        <v>1976.6902799999998</v>
      </c>
      <c r="G198" s="54"/>
      <c r="H198" s="54"/>
    </row>
    <row r="199" spans="1:8" s="60" customFormat="1" x14ac:dyDescent="0.25">
      <c r="A199" s="59" t="s">
        <v>208</v>
      </c>
      <c r="B199" s="59" t="s">
        <v>191</v>
      </c>
      <c r="C199" s="59">
        <v>60</v>
      </c>
      <c r="D199" s="61">
        <v>31.64</v>
      </c>
      <c r="E199" s="54">
        <f t="shared" si="6"/>
        <v>33.101768</v>
      </c>
      <c r="F199" s="54">
        <f t="shared" si="7"/>
        <v>1986.10608</v>
      </c>
      <c r="G199" s="54"/>
      <c r="H199" s="54"/>
    </row>
    <row r="200" spans="1:8" s="60" customFormat="1" x14ac:dyDescent="0.25">
      <c r="A200" s="59" t="s">
        <v>209</v>
      </c>
      <c r="B200" s="59" t="s">
        <v>191</v>
      </c>
      <c r="C200" s="59">
        <v>60</v>
      </c>
      <c r="D200" s="61">
        <v>31.64</v>
      </c>
      <c r="E200" s="54">
        <f t="shared" si="6"/>
        <v>33.101768</v>
      </c>
      <c r="F200" s="54">
        <f t="shared" si="7"/>
        <v>1986.10608</v>
      </c>
      <c r="G200" s="54"/>
      <c r="H200" s="54"/>
    </row>
    <row r="201" spans="1:8" s="60" customFormat="1" x14ac:dyDescent="0.25">
      <c r="A201" s="59" t="s">
        <v>251</v>
      </c>
      <c r="B201" s="59" t="s">
        <v>14</v>
      </c>
      <c r="C201" s="59">
        <v>800</v>
      </c>
      <c r="D201" s="61">
        <v>6.5</v>
      </c>
      <c r="E201" s="54">
        <f t="shared" si="6"/>
        <v>6.8003</v>
      </c>
      <c r="F201" s="54">
        <f t="shared" si="7"/>
        <v>5440.24</v>
      </c>
      <c r="G201" s="54"/>
      <c r="H201" s="54"/>
    </row>
    <row r="202" spans="1:8" s="60" customFormat="1" x14ac:dyDescent="0.25">
      <c r="A202" s="59" t="s">
        <v>252</v>
      </c>
      <c r="B202" s="59" t="s">
        <v>191</v>
      </c>
      <c r="C202" s="59">
        <v>40</v>
      </c>
      <c r="D202" s="61">
        <v>22.49</v>
      </c>
      <c r="E202" s="54">
        <f t="shared" si="6"/>
        <v>23.529038</v>
      </c>
      <c r="F202" s="54">
        <f t="shared" si="7"/>
        <v>941.16152</v>
      </c>
      <c r="G202" s="54"/>
      <c r="H202" s="54"/>
    </row>
    <row r="203" spans="1:8" s="60" customFormat="1" x14ac:dyDescent="0.25">
      <c r="A203" s="59" t="s">
        <v>210</v>
      </c>
      <c r="B203" s="59" t="s">
        <v>191</v>
      </c>
      <c r="C203" s="59">
        <v>90</v>
      </c>
      <c r="D203" s="59">
        <v>26.88</v>
      </c>
      <c r="E203" s="54">
        <f t="shared" si="6"/>
        <v>28.121855999999998</v>
      </c>
      <c r="F203" s="54">
        <f t="shared" si="7"/>
        <v>2530.96704</v>
      </c>
      <c r="G203" s="54"/>
      <c r="H203" s="54"/>
    </row>
    <row r="204" spans="1:8" s="60" customFormat="1" x14ac:dyDescent="0.25">
      <c r="A204" s="59" t="s">
        <v>211</v>
      </c>
      <c r="B204" s="59" t="s">
        <v>191</v>
      </c>
      <c r="C204" s="59">
        <v>90</v>
      </c>
      <c r="D204" s="59">
        <v>26.78</v>
      </c>
      <c r="E204" s="54">
        <f t="shared" si="6"/>
        <v>28.017236</v>
      </c>
      <c r="F204" s="54">
        <f t="shared" si="7"/>
        <v>2521.5512400000002</v>
      </c>
      <c r="G204" s="54"/>
      <c r="H204" s="54"/>
    </row>
    <row r="205" spans="1:8" s="60" customFormat="1" x14ac:dyDescent="0.25">
      <c r="A205" s="59" t="s">
        <v>212</v>
      </c>
      <c r="B205" s="59" t="s">
        <v>191</v>
      </c>
      <c r="C205" s="59">
        <v>150</v>
      </c>
      <c r="D205" s="59">
        <v>41.85</v>
      </c>
      <c r="E205" s="54">
        <f t="shared" si="6"/>
        <v>43.783470000000001</v>
      </c>
      <c r="F205" s="54">
        <f t="shared" si="7"/>
        <v>6567.5205000000005</v>
      </c>
      <c r="G205" s="54"/>
      <c r="H205" s="54"/>
    </row>
    <row r="206" spans="1:8" s="60" customFormat="1" x14ac:dyDescent="0.25">
      <c r="A206" s="59" t="s">
        <v>213</v>
      </c>
      <c r="B206" s="59" t="s">
        <v>191</v>
      </c>
      <c r="C206" s="59">
        <v>150</v>
      </c>
      <c r="D206" s="59">
        <v>37.93</v>
      </c>
      <c r="E206" s="54">
        <f t="shared" si="6"/>
        <v>39.682366000000002</v>
      </c>
      <c r="F206" s="54">
        <f t="shared" si="7"/>
        <v>5952.3549000000003</v>
      </c>
      <c r="G206" s="54"/>
      <c r="H206" s="54"/>
    </row>
    <row r="207" spans="1:8" s="60" customFormat="1" x14ac:dyDescent="0.25">
      <c r="A207" s="59" t="s">
        <v>214</v>
      </c>
      <c r="B207" s="59" t="s">
        <v>191</v>
      </c>
      <c r="C207" s="59">
        <v>150</v>
      </c>
      <c r="D207" s="61">
        <v>33.799999999999997</v>
      </c>
      <c r="E207" s="54">
        <f t="shared" si="6"/>
        <v>35.361559999999997</v>
      </c>
      <c r="F207" s="54">
        <f t="shared" si="7"/>
        <v>5304.2339999999995</v>
      </c>
      <c r="G207" s="54"/>
      <c r="H207" s="54"/>
    </row>
    <row r="208" spans="1:8" s="60" customFormat="1" x14ac:dyDescent="0.25">
      <c r="A208" s="59" t="s">
        <v>215</v>
      </c>
      <c r="B208" s="59" t="s">
        <v>191</v>
      </c>
      <c r="C208" s="59">
        <v>150</v>
      </c>
      <c r="D208" s="61">
        <v>33.799999999999997</v>
      </c>
      <c r="E208" s="54">
        <f t="shared" si="6"/>
        <v>35.361559999999997</v>
      </c>
      <c r="F208" s="54">
        <f t="shared" si="7"/>
        <v>5304.2339999999995</v>
      </c>
      <c r="G208" s="54"/>
      <c r="H208" s="54"/>
    </row>
    <row r="209" spans="1:8" s="60" customFormat="1" x14ac:dyDescent="0.25">
      <c r="A209" s="59" t="s">
        <v>216</v>
      </c>
      <c r="B209" s="59" t="s">
        <v>191</v>
      </c>
      <c r="C209" s="59">
        <v>150</v>
      </c>
      <c r="D209" s="61">
        <v>33.450000000000003</v>
      </c>
      <c r="E209" s="54">
        <f t="shared" si="6"/>
        <v>34.99539</v>
      </c>
      <c r="F209" s="54">
        <f t="shared" si="7"/>
        <v>5249.3085000000001</v>
      </c>
      <c r="G209" s="54"/>
      <c r="H209" s="54"/>
    </row>
    <row r="210" spans="1:8" s="60" customFormat="1" x14ac:dyDescent="0.25">
      <c r="A210" s="59" t="s">
        <v>253</v>
      </c>
      <c r="B210" s="59" t="s">
        <v>191</v>
      </c>
      <c r="C210" s="59">
        <v>150</v>
      </c>
      <c r="D210" s="61">
        <v>33.450000000000003</v>
      </c>
      <c r="E210" s="54">
        <f t="shared" si="6"/>
        <v>34.99539</v>
      </c>
      <c r="F210" s="54">
        <f t="shared" si="7"/>
        <v>5249.3085000000001</v>
      </c>
      <c r="G210" s="54"/>
      <c r="H210" s="54"/>
    </row>
    <row r="211" spans="1:8" s="60" customFormat="1" x14ac:dyDescent="0.25">
      <c r="A211" s="59" t="s">
        <v>254</v>
      </c>
      <c r="B211" s="59" t="s">
        <v>14</v>
      </c>
      <c r="C211" s="59">
        <v>1000</v>
      </c>
      <c r="D211" s="61">
        <v>3.99</v>
      </c>
      <c r="E211" s="54">
        <f t="shared" si="6"/>
        <v>4.1743380000000005</v>
      </c>
      <c r="F211" s="54">
        <f t="shared" si="7"/>
        <v>4174.3380000000006</v>
      </c>
      <c r="G211" s="54"/>
      <c r="H211" s="54"/>
    </row>
    <row r="212" spans="1:8" s="60" customFormat="1" x14ac:dyDescent="0.25">
      <c r="A212" s="59" t="s">
        <v>255</v>
      </c>
      <c r="B212" s="59" t="s">
        <v>14</v>
      </c>
      <c r="C212" s="59">
        <v>1000</v>
      </c>
      <c r="D212" s="61">
        <v>3.99</v>
      </c>
      <c r="E212" s="54">
        <f t="shared" si="6"/>
        <v>4.1743380000000005</v>
      </c>
      <c r="F212" s="54">
        <f t="shared" si="7"/>
        <v>4174.3380000000006</v>
      </c>
      <c r="G212" s="54"/>
      <c r="H212" s="54"/>
    </row>
    <row r="213" spans="1:8" s="60" customFormat="1" x14ac:dyDescent="0.25">
      <c r="A213" s="59" t="s">
        <v>217</v>
      </c>
      <c r="B213" s="59" t="s">
        <v>191</v>
      </c>
      <c r="C213" s="59">
        <v>150</v>
      </c>
      <c r="D213" s="61">
        <v>32.89</v>
      </c>
      <c r="E213" s="54">
        <f t="shared" si="6"/>
        <v>34.409517999999998</v>
      </c>
      <c r="F213" s="54">
        <f t="shared" si="7"/>
        <v>5161.4277000000002</v>
      </c>
      <c r="G213" s="54"/>
      <c r="H213" s="54"/>
    </row>
    <row r="214" spans="1:8" s="60" customFormat="1" x14ac:dyDescent="0.25">
      <c r="A214" s="59" t="s">
        <v>256</v>
      </c>
      <c r="B214" s="59" t="s">
        <v>191</v>
      </c>
      <c r="C214" s="59">
        <v>150</v>
      </c>
      <c r="D214" s="61">
        <v>33.090000000000003</v>
      </c>
      <c r="E214" s="54">
        <f t="shared" si="6"/>
        <v>34.618758000000007</v>
      </c>
      <c r="F214" s="54">
        <f t="shared" si="7"/>
        <v>5192.8137000000006</v>
      </c>
      <c r="G214" s="54"/>
      <c r="H214" s="54"/>
    </row>
    <row r="215" spans="1:8" s="60" customFormat="1" x14ac:dyDescent="0.25">
      <c r="A215" s="59" t="s">
        <v>257</v>
      </c>
      <c r="B215" s="59" t="s">
        <v>191</v>
      </c>
      <c r="C215" s="59">
        <v>150</v>
      </c>
      <c r="D215" s="61">
        <v>33.14</v>
      </c>
      <c r="E215" s="54">
        <f t="shared" si="6"/>
        <v>34.671067999999998</v>
      </c>
      <c r="F215" s="54">
        <f t="shared" si="7"/>
        <v>5200.6601999999993</v>
      </c>
      <c r="G215" s="54"/>
      <c r="H215" s="54"/>
    </row>
    <row r="216" spans="1:8" s="60" customFormat="1" x14ac:dyDescent="0.25">
      <c r="A216" s="59" t="s">
        <v>258</v>
      </c>
      <c r="B216" s="59" t="s">
        <v>191</v>
      </c>
      <c r="C216" s="59">
        <v>150</v>
      </c>
      <c r="D216" s="61">
        <v>37.29</v>
      </c>
      <c r="E216" s="54">
        <f t="shared" si="6"/>
        <v>39.012797999999997</v>
      </c>
      <c r="F216" s="54">
        <f t="shared" si="7"/>
        <v>5851.9196999999995</v>
      </c>
      <c r="G216" s="54"/>
      <c r="H216" s="54"/>
    </row>
    <row r="217" spans="1:8" s="60" customFormat="1" x14ac:dyDescent="0.25">
      <c r="A217" s="59" t="s">
        <v>259</v>
      </c>
      <c r="B217" s="59" t="s">
        <v>14</v>
      </c>
      <c r="C217" s="59">
        <v>200</v>
      </c>
      <c r="D217" s="61">
        <v>13</v>
      </c>
      <c r="E217" s="54">
        <f t="shared" si="6"/>
        <v>13.6006</v>
      </c>
      <c r="F217" s="54">
        <f t="shared" si="7"/>
        <v>2720.12</v>
      </c>
      <c r="G217" s="54"/>
      <c r="H217" s="54"/>
    </row>
    <row r="218" spans="1:8" s="60" customFormat="1" x14ac:dyDescent="0.25">
      <c r="A218" s="59" t="s">
        <v>260</v>
      </c>
      <c r="B218" s="59" t="s">
        <v>14</v>
      </c>
      <c r="C218" s="59">
        <v>2000</v>
      </c>
      <c r="D218" s="61">
        <v>10.99</v>
      </c>
      <c r="E218" s="54">
        <f t="shared" si="6"/>
        <v>11.497738</v>
      </c>
      <c r="F218" s="54">
        <f t="shared" si="7"/>
        <v>22995.475999999999</v>
      </c>
      <c r="G218" s="54"/>
      <c r="H218" s="54"/>
    </row>
    <row r="219" spans="1:8" s="60" customFormat="1" x14ac:dyDescent="0.25">
      <c r="A219" s="59" t="s">
        <v>261</v>
      </c>
      <c r="B219" s="59" t="s">
        <v>14</v>
      </c>
      <c r="C219" s="59">
        <v>2000</v>
      </c>
      <c r="D219" s="61">
        <v>10.99</v>
      </c>
      <c r="E219" s="54">
        <f t="shared" si="6"/>
        <v>11.497738</v>
      </c>
      <c r="F219" s="54">
        <f t="shared" si="7"/>
        <v>22995.475999999999</v>
      </c>
      <c r="G219" s="54"/>
      <c r="H219" s="54"/>
    </row>
    <row r="220" spans="1:8" s="60" customFormat="1" x14ac:dyDescent="0.25">
      <c r="A220" s="59" t="s">
        <v>262</v>
      </c>
      <c r="B220" s="59" t="s">
        <v>14</v>
      </c>
      <c r="C220" s="59">
        <v>2000</v>
      </c>
      <c r="D220" s="61">
        <v>10.24</v>
      </c>
      <c r="E220" s="54">
        <f t="shared" si="6"/>
        <v>10.713088000000001</v>
      </c>
      <c r="F220" s="54">
        <f t="shared" si="7"/>
        <v>21426.176000000003</v>
      </c>
      <c r="G220" s="54"/>
      <c r="H220" s="54"/>
    </row>
    <row r="221" spans="1:8" s="60" customFormat="1" x14ac:dyDescent="0.25">
      <c r="A221" s="59" t="s">
        <v>263</v>
      </c>
      <c r="B221" s="59" t="s">
        <v>14</v>
      </c>
      <c r="C221" s="59">
        <v>2000</v>
      </c>
      <c r="D221" s="61">
        <v>13.35</v>
      </c>
      <c r="E221" s="54">
        <f t="shared" si="6"/>
        <v>13.96677</v>
      </c>
      <c r="F221" s="54">
        <f t="shared" si="7"/>
        <v>27933.54</v>
      </c>
      <c r="G221" s="54"/>
      <c r="H221" s="54"/>
    </row>
    <row r="222" spans="1:8" s="60" customFormat="1" x14ac:dyDescent="0.25">
      <c r="A222" s="59" t="s">
        <v>264</v>
      </c>
      <c r="B222" s="59" t="s">
        <v>14</v>
      </c>
      <c r="C222" s="59">
        <v>1000</v>
      </c>
      <c r="D222" s="61">
        <v>3.49</v>
      </c>
      <c r="E222" s="54">
        <f t="shared" si="6"/>
        <v>3.6512380000000002</v>
      </c>
      <c r="F222" s="54">
        <f t="shared" si="7"/>
        <v>3651.2380000000003</v>
      </c>
      <c r="G222" s="54"/>
      <c r="H222" s="54"/>
    </row>
    <row r="223" spans="1:8" s="60" customFormat="1" ht="15.6" customHeight="1" x14ac:dyDescent="0.25">
      <c r="A223" s="62" t="s">
        <v>265</v>
      </c>
      <c r="B223" s="59" t="s">
        <v>14</v>
      </c>
      <c r="C223" s="59">
        <v>1000</v>
      </c>
      <c r="D223" s="59">
        <v>2.97</v>
      </c>
      <c r="E223" s="54">
        <f t="shared" si="6"/>
        <v>3.1072140000000004</v>
      </c>
      <c r="F223" s="54">
        <f t="shared" si="7"/>
        <v>3107.2140000000004</v>
      </c>
      <c r="G223" s="54"/>
      <c r="H223" s="54"/>
    </row>
    <row r="224" spans="1:8" s="60" customFormat="1" x14ac:dyDescent="0.25">
      <c r="A224" s="59" t="s">
        <v>266</v>
      </c>
      <c r="B224" s="59" t="s">
        <v>14</v>
      </c>
      <c r="C224" s="59">
        <v>1000</v>
      </c>
      <c r="D224" s="59">
        <v>2.97</v>
      </c>
      <c r="E224" s="54">
        <f t="shared" si="6"/>
        <v>3.1072140000000004</v>
      </c>
      <c r="F224" s="54">
        <f t="shared" si="7"/>
        <v>3107.2140000000004</v>
      </c>
      <c r="G224" s="54"/>
      <c r="H224" s="54"/>
    </row>
    <row r="225" spans="1:8" s="60" customFormat="1" x14ac:dyDescent="0.25">
      <c r="A225" s="59" t="s">
        <v>267</v>
      </c>
      <c r="B225" s="59" t="s">
        <v>14</v>
      </c>
      <c r="C225" s="59">
        <v>500</v>
      </c>
      <c r="D225" s="59">
        <v>2.99</v>
      </c>
      <c r="E225" s="54">
        <f t="shared" si="6"/>
        <v>3.1281380000000003</v>
      </c>
      <c r="F225" s="54">
        <f t="shared" si="7"/>
        <v>1564.0690000000002</v>
      </c>
      <c r="G225" s="54"/>
      <c r="H225" s="54"/>
    </row>
    <row r="226" spans="1:8" s="60" customFormat="1" x14ac:dyDescent="0.25">
      <c r="A226" s="59" t="s">
        <v>218</v>
      </c>
      <c r="B226" s="59" t="s">
        <v>14</v>
      </c>
      <c r="C226" s="59">
        <v>500</v>
      </c>
      <c r="D226" s="59">
        <v>4.6500000000000004</v>
      </c>
      <c r="E226" s="54">
        <f t="shared" si="6"/>
        <v>4.8648300000000004</v>
      </c>
      <c r="F226" s="54">
        <f t="shared" si="7"/>
        <v>2432.4150000000004</v>
      </c>
      <c r="G226" s="54"/>
      <c r="H226" s="54"/>
    </row>
    <row r="227" spans="1:8" s="60" customFormat="1" x14ac:dyDescent="0.25">
      <c r="A227" s="59" t="s">
        <v>219</v>
      </c>
      <c r="B227" s="59" t="s">
        <v>14</v>
      </c>
      <c r="C227" s="59">
        <v>500</v>
      </c>
      <c r="D227" s="59">
        <v>4.6500000000000004</v>
      </c>
      <c r="E227" s="54">
        <f t="shared" si="6"/>
        <v>4.8648300000000004</v>
      </c>
      <c r="F227" s="54">
        <f t="shared" si="7"/>
        <v>2432.4150000000004</v>
      </c>
      <c r="G227" s="54"/>
      <c r="H227" s="54"/>
    </row>
    <row r="228" spans="1:8" s="60" customFormat="1" x14ac:dyDescent="0.25">
      <c r="A228" s="59" t="s">
        <v>220</v>
      </c>
      <c r="B228" s="59" t="s">
        <v>191</v>
      </c>
      <c r="C228" s="59">
        <v>60</v>
      </c>
      <c r="D228" s="59">
        <v>31.98</v>
      </c>
      <c r="E228" s="54">
        <f t="shared" si="6"/>
        <v>33.457476</v>
      </c>
      <c r="F228" s="54">
        <f t="shared" si="7"/>
        <v>2007.44856</v>
      </c>
      <c r="G228" s="54"/>
      <c r="H228" s="54"/>
    </row>
    <row r="229" spans="1:8" s="60" customFormat="1" x14ac:dyDescent="0.25">
      <c r="A229" s="59" t="s">
        <v>221</v>
      </c>
      <c r="B229" s="59" t="s">
        <v>191</v>
      </c>
      <c r="C229" s="59">
        <v>60</v>
      </c>
      <c r="D229" s="59">
        <v>31.98</v>
      </c>
      <c r="E229" s="54">
        <f t="shared" si="6"/>
        <v>33.457476</v>
      </c>
      <c r="F229" s="54">
        <f t="shared" si="7"/>
        <v>2007.44856</v>
      </c>
      <c r="G229" s="54"/>
      <c r="H229" s="54"/>
    </row>
    <row r="230" spans="1:8" s="60" customFormat="1" x14ac:dyDescent="0.25">
      <c r="A230" s="59" t="s">
        <v>222</v>
      </c>
      <c r="B230" s="59" t="s">
        <v>191</v>
      </c>
      <c r="C230" s="59">
        <v>60</v>
      </c>
      <c r="D230" s="59">
        <v>31.98</v>
      </c>
      <c r="E230" s="54">
        <f t="shared" si="6"/>
        <v>33.457476</v>
      </c>
      <c r="F230" s="54">
        <f t="shared" si="7"/>
        <v>2007.44856</v>
      </c>
      <c r="G230" s="54"/>
      <c r="H230" s="54"/>
    </row>
    <row r="231" spans="1:8" s="60" customFormat="1" x14ac:dyDescent="0.25">
      <c r="A231" s="59" t="s">
        <v>223</v>
      </c>
      <c r="B231" s="59" t="s">
        <v>191</v>
      </c>
      <c r="C231" s="59">
        <v>60</v>
      </c>
      <c r="D231" s="59">
        <v>31.98</v>
      </c>
      <c r="E231" s="54">
        <f t="shared" si="6"/>
        <v>33.457476</v>
      </c>
      <c r="F231" s="54">
        <f t="shared" si="7"/>
        <v>2007.44856</v>
      </c>
      <c r="G231" s="54"/>
      <c r="H231" s="54"/>
    </row>
    <row r="232" spans="1:8" s="60" customFormat="1" x14ac:dyDescent="0.25">
      <c r="A232" s="59" t="s">
        <v>268</v>
      </c>
      <c r="B232" s="59" t="s">
        <v>14</v>
      </c>
      <c r="C232" s="59">
        <v>50</v>
      </c>
      <c r="D232" s="59">
        <v>7.08</v>
      </c>
      <c r="E232" s="54">
        <f t="shared" si="6"/>
        <v>7.4070960000000001</v>
      </c>
      <c r="F232" s="54">
        <f t="shared" si="7"/>
        <v>370.35480000000001</v>
      </c>
      <c r="G232" s="54"/>
      <c r="H232" s="54"/>
    </row>
    <row r="233" spans="1:8" s="60" customFormat="1" x14ac:dyDescent="0.25">
      <c r="A233" s="59" t="s">
        <v>269</v>
      </c>
      <c r="B233" s="59" t="s">
        <v>14</v>
      </c>
      <c r="C233" s="59">
        <v>50</v>
      </c>
      <c r="D233" s="59">
        <v>7.41</v>
      </c>
      <c r="E233" s="54">
        <f t="shared" si="6"/>
        <v>7.7523420000000005</v>
      </c>
      <c r="F233" s="54">
        <f t="shared" si="7"/>
        <v>387.61710000000005</v>
      </c>
      <c r="G233" s="54"/>
      <c r="H233" s="54"/>
    </row>
    <row r="234" spans="1:8" s="60" customFormat="1" x14ac:dyDescent="0.25">
      <c r="A234" s="59" t="s">
        <v>270</v>
      </c>
      <c r="B234" s="59" t="s">
        <v>14</v>
      </c>
      <c r="C234" s="59">
        <v>50</v>
      </c>
      <c r="D234" s="59">
        <v>12.86</v>
      </c>
      <c r="E234" s="54">
        <f t="shared" si="6"/>
        <v>13.454132</v>
      </c>
      <c r="F234" s="54">
        <f t="shared" si="7"/>
        <v>672.70659999999998</v>
      </c>
      <c r="G234" s="54"/>
      <c r="H234" s="54"/>
    </row>
    <row r="235" spans="1:8" s="60" customFormat="1" x14ac:dyDescent="0.25">
      <c r="A235" s="59" t="s">
        <v>271</v>
      </c>
      <c r="B235" s="59" t="s">
        <v>14</v>
      </c>
      <c r="C235" s="59">
        <v>1000</v>
      </c>
      <c r="D235" s="59">
        <v>6.06</v>
      </c>
      <c r="E235" s="54">
        <f t="shared" si="6"/>
        <v>6.3399719999999995</v>
      </c>
      <c r="F235" s="54">
        <f t="shared" si="7"/>
        <v>6339.9719999999998</v>
      </c>
      <c r="G235" s="54"/>
      <c r="H235" s="54"/>
    </row>
    <row r="236" spans="1:8" s="60" customFormat="1" x14ac:dyDescent="0.25">
      <c r="A236" s="59" t="s">
        <v>272</v>
      </c>
      <c r="B236" s="59" t="s">
        <v>14</v>
      </c>
      <c r="C236" s="59">
        <v>500</v>
      </c>
      <c r="D236" s="59">
        <v>7.79</v>
      </c>
      <c r="E236" s="54">
        <f t="shared" si="6"/>
        <v>8.1498980000000003</v>
      </c>
      <c r="F236" s="54">
        <f t="shared" si="7"/>
        <v>4074.9490000000001</v>
      </c>
      <c r="G236" s="54"/>
      <c r="H236" s="54"/>
    </row>
    <row r="237" spans="1:8" s="60" customFormat="1" x14ac:dyDescent="0.25">
      <c r="A237" s="59" t="s">
        <v>224</v>
      </c>
      <c r="B237" s="59" t="s">
        <v>13</v>
      </c>
      <c r="C237" s="59">
        <v>200</v>
      </c>
      <c r="D237" s="61">
        <v>64</v>
      </c>
      <c r="E237" s="54">
        <f t="shared" si="6"/>
        <v>66.956800000000001</v>
      </c>
      <c r="F237" s="54">
        <f t="shared" si="7"/>
        <v>13391.36</v>
      </c>
      <c r="G237" s="54"/>
      <c r="H237" s="54"/>
    </row>
    <row r="238" spans="1:8" s="60" customFormat="1" x14ac:dyDescent="0.25">
      <c r="A238" s="59" t="s">
        <v>225</v>
      </c>
      <c r="B238" s="59" t="s">
        <v>13</v>
      </c>
      <c r="C238" s="59">
        <v>15</v>
      </c>
      <c r="D238" s="63">
        <v>1807.77</v>
      </c>
      <c r="E238" s="54">
        <f t="shared" si="6"/>
        <v>1891.2889740000001</v>
      </c>
      <c r="F238" s="54">
        <f t="shared" si="7"/>
        <v>28369.334610000002</v>
      </c>
      <c r="G238" s="54"/>
      <c r="H238" s="54"/>
    </row>
    <row r="239" spans="1:8" s="60" customFormat="1" x14ac:dyDescent="0.25">
      <c r="A239" s="59" t="s">
        <v>226</v>
      </c>
      <c r="B239" s="59" t="s">
        <v>13</v>
      </c>
      <c r="C239" s="59">
        <v>30</v>
      </c>
      <c r="D239" s="63">
        <v>2360</v>
      </c>
      <c r="E239" s="54">
        <f t="shared" si="6"/>
        <v>2469.0320000000002</v>
      </c>
      <c r="F239" s="54">
        <f t="shared" si="7"/>
        <v>74070.960000000006</v>
      </c>
      <c r="G239" s="54"/>
      <c r="H239" s="54"/>
    </row>
    <row r="240" spans="1:8" s="60" customFormat="1" x14ac:dyDescent="0.25">
      <c r="A240" s="59" t="s">
        <v>227</v>
      </c>
      <c r="B240" s="59" t="s">
        <v>13</v>
      </c>
      <c r="C240" s="59">
        <v>30</v>
      </c>
      <c r="D240" s="61">
        <v>2633.33</v>
      </c>
      <c r="E240" s="54">
        <f t="shared" si="6"/>
        <v>2754.9898459999999</v>
      </c>
      <c r="F240" s="54">
        <f t="shared" si="7"/>
        <v>82649.695380000005</v>
      </c>
      <c r="G240" s="54"/>
      <c r="H240" s="54"/>
    </row>
    <row r="241" spans="1:8" s="60" customFormat="1" x14ac:dyDescent="0.25">
      <c r="A241" s="59" t="s">
        <v>228</v>
      </c>
      <c r="B241" s="59" t="s">
        <v>13</v>
      </c>
      <c r="C241" s="59">
        <v>10</v>
      </c>
      <c r="D241" s="61">
        <v>2800</v>
      </c>
      <c r="E241" s="54">
        <f t="shared" si="6"/>
        <v>2929.36</v>
      </c>
      <c r="F241" s="54">
        <f t="shared" si="7"/>
        <v>29293.600000000002</v>
      </c>
      <c r="G241" s="54"/>
      <c r="H241" s="54"/>
    </row>
    <row r="242" spans="1:8" s="60" customFormat="1" x14ac:dyDescent="0.25">
      <c r="A242" s="59" t="s">
        <v>229</v>
      </c>
      <c r="B242" s="59" t="s">
        <v>13</v>
      </c>
      <c r="C242" s="59">
        <v>2</v>
      </c>
      <c r="D242" s="61">
        <v>3133.31</v>
      </c>
      <c r="E242" s="54">
        <f t="shared" si="6"/>
        <v>3278.0689219999999</v>
      </c>
      <c r="F242" s="54">
        <f t="shared" si="7"/>
        <v>6556.1378439999999</v>
      </c>
      <c r="G242" s="54"/>
      <c r="H242" s="54"/>
    </row>
    <row r="243" spans="1:8" s="60" customFormat="1" x14ac:dyDescent="0.25">
      <c r="A243" s="59" t="s">
        <v>230</v>
      </c>
      <c r="B243" s="59" t="s">
        <v>13</v>
      </c>
      <c r="C243" s="59">
        <v>2</v>
      </c>
      <c r="D243" s="61">
        <v>3408.36</v>
      </c>
      <c r="E243" s="54">
        <f t="shared" si="6"/>
        <v>3565.8262320000003</v>
      </c>
      <c r="F243" s="54">
        <f t="shared" si="7"/>
        <v>7131.6524640000007</v>
      </c>
      <c r="G243" s="54"/>
      <c r="H243" s="54"/>
    </row>
    <row r="244" spans="1:8" s="60" customFormat="1" x14ac:dyDescent="0.25">
      <c r="A244" s="59" t="s">
        <v>231</v>
      </c>
      <c r="B244" s="59" t="s">
        <v>232</v>
      </c>
      <c r="C244" s="59">
        <v>15000</v>
      </c>
      <c r="D244" s="61">
        <v>6.3</v>
      </c>
      <c r="E244" s="54">
        <f t="shared" si="6"/>
        <v>6.5910599999999997</v>
      </c>
      <c r="F244" s="54">
        <f t="shared" si="7"/>
        <v>98865.9</v>
      </c>
      <c r="G244" s="54"/>
      <c r="H244" s="54"/>
    </row>
    <row r="245" spans="1:8" s="60" customFormat="1" x14ac:dyDescent="0.25">
      <c r="A245" s="59" t="s">
        <v>234</v>
      </c>
      <c r="B245" s="59" t="s">
        <v>14</v>
      </c>
      <c r="C245" s="59">
        <v>250</v>
      </c>
      <c r="D245" s="61">
        <v>19</v>
      </c>
      <c r="E245" s="54">
        <f t="shared" si="6"/>
        <v>19.877800000000001</v>
      </c>
      <c r="F245" s="54">
        <f t="shared" si="7"/>
        <v>4969.45</v>
      </c>
      <c r="G245" s="54"/>
      <c r="H245" s="54"/>
    </row>
    <row r="246" spans="1:8" s="60" customFormat="1" ht="13.9" customHeight="1" x14ac:dyDescent="0.25">
      <c r="A246" s="59" t="s">
        <v>233</v>
      </c>
      <c r="B246" s="59" t="s">
        <v>14</v>
      </c>
      <c r="C246" s="59">
        <v>250</v>
      </c>
      <c r="D246" s="61">
        <v>18.7</v>
      </c>
      <c r="E246" s="54">
        <f t="shared" si="6"/>
        <v>19.563939999999999</v>
      </c>
      <c r="F246" s="54">
        <f t="shared" si="7"/>
        <v>4890.9849999999997</v>
      </c>
      <c r="G246" s="54"/>
      <c r="H246" s="54"/>
    </row>
    <row r="247" spans="1:8" s="60" customFormat="1" ht="13.9" customHeight="1" x14ac:dyDescent="0.25">
      <c r="A247" s="59" t="s">
        <v>235</v>
      </c>
      <c r="B247" s="59" t="s">
        <v>182</v>
      </c>
      <c r="C247" s="59">
        <v>12</v>
      </c>
      <c r="D247" s="63">
        <v>4000</v>
      </c>
      <c r="E247" s="54">
        <f t="shared" si="6"/>
        <v>4184.8</v>
      </c>
      <c r="F247" s="54">
        <f t="shared" si="7"/>
        <v>50217.600000000006</v>
      </c>
      <c r="G247" s="54"/>
      <c r="H247" s="54"/>
    </row>
    <row r="248" spans="1:8" s="60" customFormat="1" x14ac:dyDescent="0.25">
      <c r="A248" s="59" t="s">
        <v>236</v>
      </c>
      <c r="B248" s="59" t="s">
        <v>182</v>
      </c>
      <c r="C248" s="59">
        <v>12</v>
      </c>
      <c r="D248" s="63">
        <v>4000</v>
      </c>
      <c r="E248" s="54">
        <f t="shared" ref="E248:E252" si="8">D248*4.62%+D248</f>
        <v>4184.8</v>
      </c>
      <c r="F248" s="54">
        <f t="shared" si="7"/>
        <v>50217.600000000006</v>
      </c>
      <c r="G248" s="54"/>
      <c r="H248" s="54"/>
    </row>
    <row r="249" spans="1:8" s="60" customFormat="1" x14ac:dyDescent="0.25">
      <c r="A249" s="59" t="s">
        <v>237</v>
      </c>
      <c r="B249" s="59" t="s">
        <v>182</v>
      </c>
      <c r="C249" s="59">
        <v>12</v>
      </c>
      <c r="D249" s="63">
        <v>4000</v>
      </c>
      <c r="E249" s="54">
        <f t="shared" si="8"/>
        <v>4184.8</v>
      </c>
      <c r="F249" s="54">
        <f t="shared" ref="F249:F252" si="9">C249*E249</f>
        <v>50217.600000000006</v>
      </c>
      <c r="G249" s="54"/>
      <c r="H249" s="54"/>
    </row>
    <row r="250" spans="1:8" s="60" customFormat="1" x14ac:dyDescent="0.25">
      <c r="A250" s="53" t="s">
        <v>238</v>
      </c>
      <c r="B250" s="59" t="s">
        <v>182</v>
      </c>
      <c r="C250" s="59">
        <v>12</v>
      </c>
      <c r="D250" s="63">
        <v>4000</v>
      </c>
      <c r="E250" s="54">
        <f t="shared" si="8"/>
        <v>4184.8</v>
      </c>
      <c r="F250" s="54">
        <f t="shared" si="9"/>
        <v>50217.600000000006</v>
      </c>
      <c r="G250" s="54"/>
      <c r="H250" s="54"/>
    </row>
    <row r="251" spans="1:8" s="60" customFormat="1" x14ac:dyDescent="0.25">
      <c r="A251" s="53" t="s">
        <v>239</v>
      </c>
      <c r="B251" s="53" t="s">
        <v>240</v>
      </c>
      <c r="C251" s="57">
        <v>1</v>
      </c>
      <c r="D251" s="58">
        <v>200000</v>
      </c>
      <c r="E251" s="54">
        <f t="shared" si="8"/>
        <v>209240</v>
      </c>
      <c r="F251" s="54">
        <f t="shared" si="9"/>
        <v>209240</v>
      </c>
      <c r="G251" s="54"/>
      <c r="H251" s="54"/>
    </row>
    <row r="252" spans="1:8" s="60" customFormat="1" x14ac:dyDescent="0.25">
      <c r="A252" s="53" t="s">
        <v>241</v>
      </c>
      <c r="B252" s="59" t="s">
        <v>14</v>
      </c>
      <c r="C252" s="57">
        <v>1</v>
      </c>
      <c r="D252" s="58">
        <v>200000</v>
      </c>
      <c r="E252" s="54">
        <f t="shared" si="8"/>
        <v>209240</v>
      </c>
      <c r="F252" s="54">
        <f t="shared" si="9"/>
        <v>209240</v>
      </c>
      <c r="G252" s="54"/>
      <c r="H252" s="54"/>
    </row>
    <row r="254" spans="1:8" x14ac:dyDescent="0.25">
      <c r="E254" s="10" t="s">
        <v>5</v>
      </c>
      <c r="F254" s="64">
        <f>SUM(F5:F252)</f>
        <v>1843290.8663760012</v>
      </c>
    </row>
    <row r="255" spans="1:8" x14ac:dyDescent="0.25">
      <c r="F255" s="65"/>
    </row>
  </sheetData>
  <autoFilter ref="A4:H4" xr:uid="{00000000-0009-0000-0000-000000000000}"/>
  <mergeCells count="10">
    <mergeCell ref="F254:F255"/>
    <mergeCell ref="A1:H1"/>
    <mergeCell ref="H3:H4"/>
    <mergeCell ref="F3:F4"/>
    <mergeCell ref="G3:G4"/>
    <mergeCell ref="A3:A4"/>
    <mergeCell ref="B3:B4"/>
    <mergeCell ref="C3:C4"/>
    <mergeCell ref="D3:D4"/>
    <mergeCell ref="E3:E4"/>
  </mergeCells>
  <phoneticPr fontId="4" type="noConversion"/>
  <conditionalFormatting sqref="A5:H252">
    <cfRule type="expression" dxfId="12" priority="1">
      <formula>#REF!="GERGERAL"</formula>
    </cfRule>
    <cfRule type="expression" dxfId="11" priority="2">
      <formula>#REF!="PRESIDENCIA"</formula>
    </cfRule>
    <cfRule type="expression" dxfId="10" priority="3">
      <formula>#REF!="CED"</formula>
    </cfRule>
    <cfRule type="expression" dxfId="9" priority="4">
      <formula>#REF!="CATHIS"</formula>
    </cfRule>
    <cfRule type="expression" dxfId="8" priority="5">
      <formula>#REF!="CPUA"</formula>
    </cfRule>
    <cfRule type="expression" dxfId="7" priority="6">
      <formula>#REF!="CEP"</formula>
    </cfRule>
    <cfRule type="expression" dxfId="6" priority="7">
      <formula>#REF!="ASSESP"</formula>
    </cfRule>
    <cfRule type="expression" dxfId="5" priority="8">
      <formula>#REF!="GERAF"</formula>
    </cfRule>
    <cfRule type="expression" dxfId="4" priority="9">
      <formula>#REF!="GERFISC"</formula>
    </cfRule>
    <cfRule type="expression" dxfId="3" priority="10">
      <formula>#REF!="CORTSI"</formula>
    </cfRule>
    <cfRule type="expression" dxfId="2" priority="11">
      <formula>#REF!="CEF"</formula>
    </cfRule>
    <cfRule type="expression" dxfId="1" priority="12">
      <formula>#REF!="GERTEC"</formula>
    </cfRule>
    <cfRule type="expression" dxfId="0" priority="13">
      <formula>#REF!="ASSJUR"</formula>
    </cfRule>
  </conditionalFormatting>
  <pageMargins left="0.511811024" right="0.511811024" top="0.78740157499999996" bottom="0.78740157499999996" header="0.31496062000000002" footer="0.31496062000000002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3"/>
  <sheetViews>
    <sheetView zoomScale="80" zoomScaleNormal="80" workbookViewId="0">
      <selection activeCell="B18" sqref="B18:B38"/>
    </sheetView>
  </sheetViews>
  <sheetFormatPr defaultRowHeight="15" x14ac:dyDescent="0.25"/>
  <cols>
    <col min="2" max="2" width="33.85546875" customWidth="1"/>
    <col min="3" max="3" width="59.28515625" customWidth="1"/>
    <col min="4" max="4" width="26.28515625" customWidth="1"/>
    <col min="5" max="5" width="23.7109375" customWidth="1"/>
    <col min="6" max="6" width="16.140625" customWidth="1"/>
    <col min="7" max="7" width="13.5703125" customWidth="1"/>
    <col min="8" max="8" width="12.7109375" customWidth="1"/>
  </cols>
  <sheetData>
    <row r="1" spans="2:8" ht="15.75" thickBot="1" x14ac:dyDescent="0.3"/>
    <row r="2" spans="2:8" ht="15.75" thickBot="1" x14ac:dyDescent="0.3">
      <c r="D2" s="50" t="s">
        <v>2</v>
      </c>
      <c r="E2" s="51" t="s">
        <v>3</v>
      </c>
      <c r="F2" s="51" t="s">
        <v>4</v>
      </c>
      <c r="G2" s="51" t="s">
        <v>6</v>
      </c>
      <c r="H2" s="52" t="s">
        <v>7</v>
      </c>
    </row>
    <row r="3" spans="2:8" x14ac:dyDescent="0.25">
      <c r="B3" s="72" t="s">
        <v>8</v>
      </c>
      <c r="C3" s="27"/>
      <c r="D3" s="9"/>
      <c r="E3" s="48"/>
      <c r="F3" s="49"/>
      <c r="G3" s="19"/>
      <c r="H3" s="23"/>
    </row>
    <row r="4" spans="2:8" x14ac:dyDescent="0.25">
      <c r="B4" s="73"/>
      <c r="C4" s="14"/>
      <c r="D4" s="1"/>
      <c r="E4" s="3"/>
      <c r="F4" s="46"/>
      <c r="G4" s="2"/>
      <c r="H4" s="24"/>
    </row>
    <row r="5" spans="2:8" x14ac:dyDescent="0.25">
      <c r="B5" s="73"/>
      <c r="C5" s="14"/>
      <c r="D5" s="1"/>
      <c r="E5" s="42"/>
      <c r="F5" s="46"/>
      <c r="G5" s="2"/>
      <c r="H5" s="24"/>
    </row>
    <row r="6" spans="2:8" x14ac:dyDescent="0.25">
      <c r="B6" s="73"/>
      <c r="C6" s="15"/>
      <c r="D6" s="4"/>
      <c r="E6" s="43"/>
      <c r="F6" s="46"/>
      <c r="G6" s="5"/>
      <c r="H6" s="24"/>
    </row>
    <row r="7" spans="2:8" x14ac:dyDescent="0.25">
      <c r="B7" s="73"/>
      <c r="C7" s="16"/>
      <c r="D7" s="1"/>
      <c r="E7" s="12"/>
      <c r="F7" s="46"/>
      <c r="G7" s="2"/>
      <c r="H7" s="24"/>
    </row>
    <row r="8" spans="2:8" x14ac:dyDescent="0.25">
      <c r="B8" s="73"/>
      <c r="C8" s="8"/>
      <c r="D8" s="1"/>
      <c r="E8" s="17"/>
      <c r="F8" s="46"/>
      <c r="G8" s="2"/>
      <c r="H8" s="23"/>
    </row>
    <row r="9" spans="2:8" x14ac:dyDescent="0.25">
      <c r="B9" s="73"/>
      <c r="C9" s="8"/>
      <c r="D9" s="1"/>
      <c r="E9" s="17"/>
      <c r="F9" s="46"/>
      <c r="G9" s="2"/>
      <c r="H9" s="23"/>
    </row>
    <row r="10" spans="2:8" x14ac:dyDescent="0.25">
      <c r="B10" s="73"/>
      <c r="C10" s="8"/>
      <c r="D10" s="1"/>
      <c r="E10" s="17"/>
      <c r="F10" s="46"/>
      <c r="G10" s="2"/>
      <c r="H10" s="23"/>
    </row>
    <row r="11" spans="2:8" x14ac:dyDescent="0.25">
      <c r="B11" s="73"/>
      <c r="C11" s="8"/>
      <c r="D11" s="1"/>
      <c r="E11" s="17"/>
      <c r="F11" s="46"/>
      <c r="G11" s="2"/>
      <c r="H11" s="23"/>
    </row>
    <row r="12" spans="2:8" ht="15.75" thickBot="1" x14ac:dyDescent="0.3">
      <c r="B12" s="74"/>
      <c r="C12" s="30"/>
      <c r="D12" s="31"/>
      <c r="E12" s="32"/>
      <c r="F12" s="47"/>
      <c r="G12" s="33"/>
      <c r="H12" s="25"/>
    </row>
    <row r="13" spans="2:8" x14ac:dyDescent="0.25">
      <c r="B13" s="10"/>
      <c r="C13" s="22"/>
      <c r="D13" s="10"/>
      <c r="E13" s="36"/>
      <c r="F13" s="37"/>
      <c r="G13" s="10"/>
      <c r="H13" s="6"/>
    </row>
    <row r="14" spans="2:8" x14ac:dyDescent="0.25">
      <c r="B14" s="10"/>
      <c r="C14" s="22"/>
      <c r="D14" s="10"/>
      <c r="E14" s="36"/>
      <c r="F14" s="37"/>
      <c r="G14" s="10"/>
      <c r="H14" s="6"/>
    </row>
    <row r="15" spans="2:8" ht="15.75" thickBot="1" x14ac:dyDescent="0.3">
      <c r="B15" s="10"/>
      <c r="C15" s="22"/>
      <c r="D15" s="10"/>
      <c r="E15" s="36"/>
      <c r="F15" s="37"/>
      <c r="G15" s="10"/>
      <c r="H15" s="6"/>
    </row>
    <row r="16" spans="2:8" ht="15.75" thickBot="1" x14ac:dyDescent="0.3">
      <c r="B16" s="10"/>
      <c r="C16" s="22"/>
      <c r="D16" s="10"/>
      <c r="E16" s="44">
        <f>SUM(E3:E12)</f>
        <v>0</v>
      </c>
      <c r="F16" s="45">
        <f>SUM(F3:F12)</f>
        <v>0</v>
      </c>
      <c r="G16" s="10"/>
      <c r="H16" s="6"/>
    </row>
    <row r="17" spans="2:8" ht="15.75" thickBot="1" x14ac:dyDescent="0.3"/>
    <row r="18" spans="2:8" x14ac:dyDescent="0.25">
      <c r="B18" s="72" t="s">
        <v>9</v>
      </c>
      <c r="C18" s="34"/>
      <c r="D18" s="28"/>
      <c r="E18" s="38"/>
      <c r="F18" s="11"/>
      <c r="G18" s="29"/>
      <c r="H18" s="26"/>
    </row>
    <row r="19" spans="2:8" x14ac:dyDescent="0.25">
      <c r="B19" s="73"/>
      <c r="C19" s="16"/>
      <c r="D19" s="1"/>
      <c r="E19" s="17"/>
      <c r="F19" s="17"/>
      <c r="G19" s="2"/>
      <c r="H19" s="24"/>
    </row>
    <row r="20" spans="2:8" x14ac:dyDescent="0.25">
      <c r="B20" s="73"/>
      <c r="C20" s="16"/>
      <c r="D20" s="1"/>
      <c r="E20" s="17"/>
      <c r="F20" s="17"/>
      <c r="G20" s="2"/>
      <c r="H20" s="24"/>
    </row>
    <row r="21" spans="2:8" x14ac:dyDescent="0.25">
      <c r="B21" s="73"/>
      <c r="C21" s="16"/>
      <c r="D21" s="1"/>
      <c r="E21" s="17"/>
      <c r="F21" s="17"/>
      <c r="G21" s="2"/>
      <c r="H21" s="24"/>
    </row>
    <row r="22" spans="2:8" x14ac:dyDescent="0.25">
      <c r="B22" s="73"/>
      <c r="C22" s="16"/>
      <c r="D22" s="1"/>
      <c r="E22" s="17"/>
      <c r="F22" s="17"/>
      <c r="G22" s="2"/>
      <c r="H22" s="24"/>
    </row>
    <row r="23" spans="2:8" ht="30" customHeight="1" x14ac:dyDescent="0.25">
      <c r="B23" s="73"/>
      <c r="C23" s="16"/>
      <c r="D23" s="1"/>
      <c r="E23" s="17"/>
      <c r="F23" s="17"/>
      <c r="G23" s="2"/>
      <c r="H23" s="24"/>
    </row>
    <row r="24" spans="2:8" x14ac:dyDescent="0.25">
      <c r="B24" s="73"/>
      <c r="C24" s="16"/>
      <c r="D24" s="1"/>
      <c r="E24" s="17"/>
      <c r="F24" s="17"/>
      <c r="G24" s="2"/>
      <c r="H24" s="24"/>
    </row>
    <row r="25" spans="2:8" x14ac:dyDescent="0.25">
      <c r="B25" s="73"/>
      <c r="C25" s="16"/>
      <c r="D25" s="1"/>
      <c r="E25" s="17"/>
      <c r="F25" s="11"/>
      <c r="G25" s="2"/>
      <c r="H25" s="24"/>
    </row>
    <row r="26" spans="2:8" x14ac:dyDescent="0.25">
      <c r="B26" s="73"/>
      <c r="C26" s="16"/>
      <c r="D26" s="1"/>
      <c r="E26" s="17"/>
      <c r="F26" s="11"/>
      <c r="G26" s="2"/>
      <c r="H26" s="24"/>
    </row>
    <row r="27" spans="2:8" x14ac:dyDescent="0.25">
      <c r="B27" s="73"/>
      <c r="C27" s="16"/>
      <c r="D27" s="1"/>
      <c r="E27" s="17"/>
      <c r="F27" s="11"/>
      <c r="G27" s="2"/>
      <c r="H27" s="24"/>
    </row>
    <row r="28" spans="2:8" x14ac:dyDescent="0.25">
      <c r="B28" s="73"/>
      <c r="C28" s="8"/>
      <c r="D28" s="1"/>
      <c r="E28" s="17"/>
      <c r="F28" s="11"/>
      <c r="G28" s="2"/>
      <c r="H28" s="23"/>
    </row>
    <row r="29" spans="2:8" x14ac:dyDescent="0.25">
      <c r="B29" s="73"/>
      <c r="C29" s="8"/>
      <c r="D29" s="1"/>
      <c r="E29" s="17"/>
      <c r="F29" s="11"/>
      <c r="G29" s="2"/>
      <c r="H29" s="23"/>
    </row>
    <row r="30" spans="2:8" x14ac:dyDescent="0.25">
      <c r="B30" s="73"/>
      <c r="C30" s="8"/>
      <c r="D30" s="1"/>
      <c r="E30" s="17"/>
      <c r="F30" s="11"/>
      <c r="G30" s="2"/>
      <c r="H30" s="23"/>
    </row>
    <row r="31" spans="2:8" x14ac:dyDescent="0.25">
      <c r="B31" s="73"/>
      <c r="C31" s="8"/>
      <c r="D31" s="1"/>
      <c r="E31" s="17"/>
      <c r="F31" s="11"/>
      <c r="G31" s="2"/>
      <c r="H31" s="23"/>
    </row>
    <row r="32" spans="2:8" x14ac:dyDescent="0.25">
      <c r="B32" s="73"/>
      <c r="C32" s="8"/>
      <c r="D32" s="1"/>
      <c r="E32" s="17"/>
      <c r="F32" s="11"/>
      <c r="G32" s="2"/>
      <c r="H32" s="23"/>
    </row>
    <row r="33" spans="2:8" x14ac:dyDescent="0.25">
      <c r="B33" s="73"/>
      <c r="C33" s="8"/>
      <c r="D33" s="1"/>
      <c r="E33" s="17"/>
      <c r="F33" s="11"/>
      <c r="G33" s="2"/>
      <c r="H33" s="23"/>
    </row>
    <row r="34" spans="2:8" x14ac:dyDescent="0.25">
      <c r="B34" s="73"/>
      <c r="C34" s="8"/>
      <c r="D34" s="1"/>
      <c r="E34" s="17"/>
      <c r="F34" s="11"/>
      <c r="G34" s="2"/>
      <c r="H34" s="23"/>
    </row>
    <row r="35" spans="2:8" x14ac:dyDescent="0.25">
      <c r="B35" s="73"/>
      <c r="C35" s="8"/>
      <c r="D35" s="1"/>
      <c r="E35" s="17"/>
      <c r="F35" s="11"/>
      <c r="G35" s="2"/>
      <c r="H35" s="23"/>
    </row>
    <row r="36" spans="2:8" x14ac:dyDescent="0.25">
      <c r="B36" s="73"/>
      <c r="C36" s="8"/>
      <c r="D36" s="1"/>
      <c r="E36" s="17"/>
      <c r="F36" s="11"/>
      <c r="G36" s="2"/>
      <c r="H36" s="23"/>
    </row>
    <row r="37" spans="2:8" x14ac:dyDescent="0.25">
      <c r="B37" s="73"/>
      <c r="C37" s="8"/>
      <c r="D37" s="1"/>
      <c r="E37" s="17"/>
      <c r="F37" s="11"/>
      <c r="G37" s="2"/>
      <c r="H37" s="13"/>
    </row>
    <row r="38" spans="2:8" ht="15.75" thickBot="1" x14ac:dyDescent="0.3">
      <c r="B38" s="74"/>
      <c r="C38" s="7"/>
      <c r="D38" s="9"/>
      <c r="E38" s="18"/>
      <c r="F38" s="19"/>
      <c r="G38" s="9"/>
      <c r="H38" s="20"/>
    </row>
    <row r="39" spans="2:8" x14ac:dyDescent="0.25">
      <c r="C39" s="75" t="s">
        <v>5</v>
      </c>
      <c r="D39" s="75"/>
      <c r="E39" s="36">
        <f>SUM(F18:F38)</f>
        <v>0</v>
      </c>
      <c r="F39" s="37"/>
      <c r="G39" s="10"/>
      <c r="H39" s="6"/>
    </row>
    <row r="40" spans="2:8" ht="15.75" thickBot="1" x14ac:dyDescent="0.3">
      <c r="C40" s="22"/>
      <c r="D40" s="10"/>
      <c r="E40" s="36"/>
      <c r="F40" s="37"/>
      <c r="G40" s="10"/>
      <c r="H40" s="6"/>
    </row>
    <row r="41" spans="2:8" x14ac:dyDescent="0.25">
      <c r="B41" s="72" t="s">
        <v>10</v>
      </c>
      <c r="C41" s="34"/>
      <c r="D41" s="28"/>
      <c r="E41" s="28"/>
      <c r="F41" s="39"/>
    </row>
    <row r="42" spans="2:8" x14ac:dyDescent="0.25">
      <c r="B42" s="73"/>
      <c r="C42" s="16"/>
      <c r="D42" s="1"/>
      <c r="E42" s="1"/>
      <c r="F42" s="40"/>
    </row>
    <row r="43" spans="2:8" ht="15.75" thickBot="1" x14ac:dyDescent="0.3">
      <c r="B43" s="74"/>
      <c r="C43" s="35"/>
      <c r="D43" s="31"/>
      <c r="E43" s="31"/>
      <c r="F43" s="41"/>
    </row>
  </sheetData>
  <mergeCells count="4">
    <mergeCell ref="B3:B12"/>
    <mergeCell ref="B41:B43"/>
    <mergeCell ref="B18:B38"/>
    <mergeCell ref="C39:D39"/>
  </mergeCells>
  <dataValidations count="1">
    <dataValidation type="list" allowBlank="1" showInputMessage="1" showErrorMessage="1" sqref="G3:G7 F41:F43 G18:G27 H3:H16 H18:H40" xr:uid="{00000000-0002-0000-01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'L:\Gestão de CCL\PAC\[PAC ASSESP 2020.xlsx]Planilha2'!#REF!</xm:f>
          </x14:formula1>
          <xm:sqref>G8 F39:G40 G28:G37</xm:sqref>
        </x14:dataValidation>
        <x14:dataValidation type="list" allowBlank="1" showInputMessage="1" showErrorMessage="1" xr:uid="{00000000-0002-0000-0200-000003000000}">
          <x14:formula1>
            <xm:f>'L:\Gestão de CCL\PAC\[PAC GERAF 2020.xlsx]Planilha2'!#REF!</xm:f>
          </x14:formula1>
          <xm:sqref>G9:G16 F13:F15 F38:G38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PLANEJAMENTO</vt:lpstr>
      <vt:lpstr>Grupos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Usuário</cp:lastModifiedBy>
  <cp:lastPrinted>2023-05-19T19:17:23Z</cp:lastPrinted>
  <dcterms:created xsi:type="dcterms:W3CDTF">2019-12-10T13:02:30Z</dcterms:created>
  <dcterms:modified xsi:type="dcterms:W3CDTF">2025-12-05T19:49:21Z</dcterms:modified>
</cp:coreProperties>
</file>